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18（H30）\"/>
    </mc:Choice>
  </mc:AlternateContent>
  <workbookProtection workbookAlgorithmName="SHA-512" workbookHashValue="nFlSDrUb6gpEFJZCmN32liLx7Bc1PLpV9uF2O7KyWgtD05QP5qia8Rid7xMUoXw1uH3SOh/VXsy4/BqCtmTJRQ==" workbookSaltValue="c1guIwbkIN3Mze78+zgP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<sst xmlns="http://schemas.openxmlformats.org/spreadsheetml/2006/main" count="220" uniqueCount="108">
  <si>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</si>
  <si>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</si>
  <si>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</si>
  <si>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</si>
  <si>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</si>
  <si>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</si>
  <si>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</si>
  <si>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</si>
  <si>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</si>
  <si>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</si>
  <si>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</si>
  <si>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</si>
  <si>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</si>
  <si>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</si>
  <si>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</si>
  <si>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</si>
  <si>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</si>
  <si>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</si>
  <si>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</si>
  <si>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</si>
  <si>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</si>
  <si>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</si>
  <si>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</si>
  <si>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</si>
  <si>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</si>
  <si>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</si>
  <si>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</si>
  <si>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</si>
  <si>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</si>
  <si>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</si>
  <si>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</si>
  <si>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</si>
  <si>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</si>
  <si>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</si>
  <si>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</si>
  <si>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</si>
  <si>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</si>
  <si>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</si>
  <si>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</si>
  <si>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</si>
  <si>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</si>
  <si>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</si>
  <si>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</si>
  <si>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</si>
  <si>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</si>
  <si>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</si>
  <si>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</si>
  <si>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</si>
  <si>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</si>
  <si>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</si>
  <si>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</si>
  <si>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</si>
  <si>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</si>
  <si>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</si>
  <si>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</si>
  <si>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</si>
  <si>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</si>
  <si>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</si>
  <si>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</si>
  <si>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</si>
  <si>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</si>
  <si>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</si>
  <si>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</si>
  <si>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</si>
  <si>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</si>
  <si>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</si>
  <si>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</si>
  <si>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</si>
  <si>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</si>
  <si>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</si>
  <si>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</si>
  <si>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</si>
  <si>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</si>
  <si>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</si>
  <si>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</si>
  <si>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</si>
  <si>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</si>
  <si>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</si>
  <si>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</si>
  <si>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</si>
  <si>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</si>
  <si>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</si>
  <si>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</si>
  <si>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</si>
  <si>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</si>
  <si>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</si>
  <si>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</si>
  <si>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</si>
  <si>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</si>
  <si>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</si>
  <si>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</si>
  <si>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</si>
  <si>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</si>
  <si>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</si>
  <si>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</si>
  <si>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</si>
  <si>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</si>
  <si>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</si>
  <si>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</si>
  <si>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</si>
  <si>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</si>
  <si>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</si>
  <si>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</si>
  <si>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</si>
  <si>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</si>
  <si>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①有形固定資産減価償却率
　年々上昇しており，資産の老朽化が進んでいます。</t>
    </r>
    <r>
      <rPr>
        <sz val="11"/>
        <color rgb="FFFF0000"/>
        <rFont val="ＭＳ ゴシック"/>
        <family val="3"/>
        <charset val="128"/>
      </rPr>
      <t xml:space="preserve">
</t>
    </r>
    <r>
      <rPr>
        <sz val="11"/>
        <rFont val="ＭＳ ゴシック"/>
        <family val="3"/>
        <charset val="128"/>
      </rPr>
      <t xml:space="preserve">②管路経年化率
　類似団体平均値と比較すると低くなっています。法定耐用年数を経過した管路は今後も増加する見込みです。
</t>
    </r>
    <r>
      <rPr>
        <sz val="11"/>
        <color rgb="FFFF0000"/>
        <rFont val="ＭＳ ゴシック"/>
        <family val="3"/>
        <charset val="128"/>
      </rPr>
      <t xml:space="preserve">
</t>
    </r>
    <r>
      <rPr>
        <sz val="11"/>
        <rFont val="ＭＳ ゴシック"/>
        <family val="3"/>
        <charset val="128"/>
      </rPr>
      <t>③管路更新率
　管路の更新投資率は類似団体平均値と比較するとやや高くなっています。今後も計画的に管路の更新を行っていきます。</t>
    </r>
    <r>
      <rPr>
        <sz val="11"/>
        <color rgb="FFFF0000"/>
        <rFont val="ＭＳ ゴシック"/>
        <family val="3"/>
        <charset val="128"/>
      </rPr>
      <t xml:space="preserve">
　</t>
    </r>
    <rPh sb="1" eb="3">
      <t>ユウケイ</t>
    </rPh>
    <rPh sb="3" eb="5">
      <t>コテイ</t>
    </rPh>
    <rPh sb="5" eb="7">
      <t>シサン</t>
    </rPh>
    <rPh sb="7" eb="9">
      <t>ゲンカ</t>
    </rPh>
    <rPh sb="9" eb="11">
      <t>ショウキャク</t>
    </rPh>
    <rPh sb="11" eb="12">
      <t>リツ</t>
    </rPh>
    <rPh sb="14" eb="16">
      <t>ネンネン</t>
    </rPh>
    <rPh sb="16" eb="18">
      <t>ジョウショウ</t>
    </rPh>
    <rPh sb="23" eb="25">
      <t>シサン</t>
    </rPh>
    <rPh sb="25" eb="27">
      <t>ゲンシサン</t>
    </rPh>
    <rPh sb="26" eb="28">
      <t>ロウキュウ</t>
    </rPh>
    <rPh sb="28" eb="29">
      <t>カ</t>
    </rPh>
    <rPh sb="30" eb="31">
      <t>スス</t>
    </rPh>
    <rPh sb="40" eb="42">
      <t>カンロ</t>
    </rPh>
    <rPh sb="42" eb="44">
      <t>ケイネン</t>
    </rPh>
    <rPh sb="44" eb="45">
      <t>カ</t>
    </rPh>
    <rPh sb="45" eb="46">
      <t>リツ</t>
    </rPh>
    <rPh sb="48" eb="50">
      <t>ルイジ</t>
    </rPh>
    <rPh sb="50" eb="52">
      <t>ダンタイ</t>
    </rPh>
    <rPh sb="52" eb="54">
      <t>ヘイキン</t>
    </rPh>
    <rPh sb="54" eb="55">
      <t>チ</t>
    </rPh>
    <rPh sb="56" eb="58">
      <t>ヒカク</t>
    </rPh>
    <rPh sb="61" eb="62">
      <t>ヒク</t>
    </rPh>
    <rPh sb="70" eb="72">
      <t>ホウテイ</t>
    </rPh>
    <rPh sb="72" eb="74">
      <t>タイヨウ</t>
    </rPh>
    <rPh sb="74" eb="76">
      <t>ネンスウ</t>
    </rPh>
    <rPh sb="77" eb="79">
      <t>ケイカ</t>
    </rPh>
    <rPh sb="81" eb="83">
      <t>カンロ</t>
    </rPh>
    <rPh sb="84" eb="86">
      <t>コンゴ</t>
    </rPh>
    <rPh sb="87" eb="89">
      <t>ゾウカ</t>
    </rPh>
    <rPh sb="91" eb="93">
      <t>ミコ</t>
    </rPh>
    <rPh sb="100" eb="102">
      <t>カンロ</t>
    </rPh>
    <rPh sb="102" eb="104">
      <t>コウシン</t>
    </rPh>
    <rPh sb="104" eb="105">
      <t>リツ</t>
    </rPh>
    <rPh sb="107" eb="109">
      <t>カンロ</t>
    </rPh>
    <rPh sb="110" eb="112">
      <t>コウシン</t>
    </rPh>
    <rPh sb="112" eb="114">
      <t>トウシ</t>
    </rPh>
    <rPh sb="114" eb="115">
      <t>リツ</t>
    </rPh>
    <rPh sb="116" eb="118">
      <t>ルイジ</t>
    </rPh>
    <rPh sb="118" eb="120">
      <t>ダンタイ</t>
    </rPh>
    <rPh sb="120" eb="122">
      <t>ヘイキン</t>
    </rPh>
    <rPh sb="122" eb="123">
      <t>アタイ</t>
    </rPh>
    <rPh sb="124" eb="126">
      <t>ヒカク</t>
    </rPh>
    <rPh sb="131" eb="132">
      <t>タカ</t>
    </rPh>
    <rPh sb="140" eb="142">
      <t>コンゴ</t>
    </rPh>
    <rPh sb="147" eb="149">
      <t>カンロ</t>
    </rPh>
    <rPh sb="153" eb="154">
      <t>オコナ</t>
    </rPh>
    <phoneticPr fontId="4"/>
  </si>
  <si>
    <t>　現状における経営状態は比較的良好ですが，水道施設の老朽化が進んでおり，施設の更新や法定耐用年数を経過した老朽化管路の更新等の課題を抱えています。
　今後は，平成31年１月に策定した「海田町水道ビジョン」に基づき，「安心で強靭な海田町の水道を未来へつなぐ」の基本理念を達成できるよう，計画的な施設の更新や適正な料金体系を検討し財政基盤の強化を図ります。</t>
    <rPh sb="1" eb="3">
      <t>ゲンジョウ</t>
    </rPh>
    <rPh sb="7" eb="9">
      <t>ケイエイ</t>
    </rPh>
    <rPh sb="9" eb="11">
      <t>ジョウタイ</t>
    </rPh>
    <rPh sb="12" eb="15">
      <t>ヒカクテキ</t>
    </rPh>
    <rPh sb="15" eb="17">
      <t>リョウコウ</t>
    </rPh>
    <rPh sb="21" eb="23">
      <t>スイドウ</t>
    </rPh>
    <rPh sb="23" eb="25">
      <t>シセツ</t>
    </rPh>
    <rPh sb="26" eb="29">
      <t>ロウキュウカ</t>
    </rPh>
    <rPh sb="30" eb="31">
      <t>スス</t>
    </rPh>
    <rPh sb="36" eb="38">
      <t>シセツ</t>
    </rPh>
    <rPh sb="39" eb="41">
      <t>コウシン</t>
    </rPh>
    <rPh sb="42" eb="44">
      <t>ホウテイ</t>
    </rPh>
    <rPh sb="44" eb="46">
      <t>タイヨウ</t>
    </rPh>
    <rPh sb="46" eb="48">
      <t>ネンスウ</t>
    </rPh>
    <rPh sb="49" eb="51">
      <t>ケイカ</t>
    </rPh>
    <rPh sb="53" eb="56">
      <t>ロウキュウカ</t>
    </rPh>
    <rPh sb="56" eb="58">
      <t>カンロ</t>
    </rPh>
    <rPh sb="59" eb="61">
      <t>コウシン</t>
    </rPh>
    <rPh sb="61" eb="62">
      <t>トウ</t>
    </rPh>
    <rPh sb="63" eb="65">
      <t>カダイ</t>
    </rPh>
    <rPh sb="66" eb="67">
      <t>カカ</t>
    </rPh>
    <rPh sb="75" eb="77">
      <t>コンゴ</t>
    </rPh>
    <rPh sb="79" eb="81">
      <t>ヘイセイ</t>
    </rPh>
    <rPh sb="85" eb="86">
      <t>ガツ</t>
    </rPh>
    <rPh sb="87" eb="88">
      <t>サク</t>
    </rPh>
    <rPh sb="88" eb="89">
      <t>テイ</t>
    </rPh>
    <rPh sb="92" eb="95">
      <t>カイタチョウ</t>
    </rPh>
    <rPh sb="95" eb="97">
      <t>スイドウ</t>
    </rPh>
    <rPh sb="103" eb="104">
      <t>モト</t>
    </rPh>
    <rPh sb="108" eb="110">
      <t>アンシン</t>
    </rPh>
    <rPh sb="111" eb="113">
      <t>キョウジン</t>
    </rPh>
    <rPh sb="114" eb="116">
      <t>カイタ</t>
    </rPh>
    <rPh sb="116" eb="117">
      <t>マチ</t>
    </rPh>
    <rPh sb="118" eb="120">
      <t>スイドウ</t>
    </rPh>
    <rPh sb="121" eb="123">
      <t>ミライ</t>
    </rPh>
    <rPh sb="129" eb="131">
      <t>キホン</t>
    </rPh>
    <rPh sb="131" eb="133">
      <t>リネン</t>
    </rPh>
    <rPh sb="134" eb="136">
      <t>タッセイ</t>
    </rPh>
    <rPh sb="142" eb="144">
      <t>ケイカク</t>
    </rPh>
    <rPh sb="144" eb="145">
      <t>テキ</t>
    </rPh>
    <rPh sb="146" eb="148">
      <t>シセツ</t>
    </rPh>
    <rPh sb="149" eb="151">
      <t>コウシン</t>
    </rPh>
    <rPh sb="152" eb="154">
      <t>テキセイ</t>
    </rPh>
    <rPh sb="155" eb="157">
      <t>リョウキン</t>
    </rPh>
    <rPh sb="157" eb="159">
      <t>タイケイ</t>
    </rPh>
    <rPh sb="160" eb="162">
      <t>ケントウ</t>
    </rPh>
    <phoneticPr fontId="4"/>
  </si>
  <si>
    <r>
      <rPr>
        <sz val="11"/>
        <rFont val="ＭＳ ゴシック"/>
        <family val="3"/>
        <charset val="128"/>
      </rPr>
      <t>①経常収支比率
　前年度と比較するとやや低くなっていますが，単年度収支が黒字を示す100％を超え，健全経営を継続しています。
②累積欠損金比率</t>
    </r>
    <r>
      <rPr>
        <sz val="11"/>
        <color rgb="FFFF0000"/>
        <rFont val="ＭＳ ゴシック"/>
        <family val="3"/>
        <charset val="128"/>
      </rPr>
      <t xml:space="preserve">
　</t>
    </r>
    <r>
      <rPr>
        <sz val="11"/>
        <rFont val="ＭＳ ゴシック"/>
        <family val="3"/>
        <charset val="128"/>
      </rPr>
      <t>累積欠損金は発生していません。</t>
    </r>
    <r>
      <rPr>
        <sz val="11"/>
        <color rgb="FFFF0000"/>
        <rFont val="ＭＳ ゴシック"/>
        <family val="3"/>
        <charset val="128"/>
      </rPr>
      <t xml:space="preserve">
</t>
    </r>
    <r>
      <rPr>
        <sz val="11"/>
        <rFont val="ＭＳ ゴシック"/>
        <family val="3"/>
        <charset val="128"/>
      </rPr>
      <t>③流動比率
　類似団体平均値をやや下回っているものの，指標は300％以上となっているため，支払能力は確保できています。</t>
    </r>
    <r>
      <rPr>
        <sz val="11"/>
        <color rgb="FFFF0000"/>
        <rFont val="ＭＳ ゴシック"/>
        <family val="3"/>
        <charset val="128"/>
      </rPr>
      <t xml:space="preserve">
</t>
    </r>
    <r>
      <rPr>
        <sz val="11"/>
        <rFont val="ＭＳ ゴシック"/>
        <family val="3"/>
        <charset val="128"/>
      </rPr>
      <t>④企業債残高対給水収益比率
　類似団体平均値と比較すると低くなっています。現在は経営を圧迫しない投資規模となっていますが，今後の施設更新に伴い上昇が見込まれます。</t>
    </r>
    <r>
      <rPr>
        <sz val="11"/>
        <color rgb="FFFF0000"/>
        <rFont val="ＭＳ ゴシック"/>
        <family val="3"/>
        <charset val="128"/>
      </rPr>
      <t xml:space="preserve">
</t>
    </r>
    <r>
      <rPr>
        <sz val="11"/>
        <rFont val="ＭＳ ゴシック"/>
        <family val="3"/>
        <charset val="128"/>
      </rPr>
      <t>⑤料金回収率
　前年度と比較するとやや低くなっています。経営に必要な経費を料金で賄えていない現状があります。</t>
    </r>
    <r>
      <rPr>
        <sz val="11"/>
        <color rgb="FFFF0000"/>
        <rFont val="ＭＳ ゴシック"/>
        <family val="3"/>
        <charset val="128"/>
      </rPr>
      <t xml:space="preserve">
</t>
    </r>
    <r>
      <rPr>
        <sz val="11"/>
        <rFont val="ＭＳ ゴシック"/>
        <family val="3"/>
        <charset val="128"/>
      </rPr>
      <t>⑥給水原価
　類似団体平均値と比較すると低くなっています。施設更新に伴う費用の増加により年々緩やかに上昇しています。</t>
    </r>
    <r>
      <rPr>
        <sz val="11"/>
        <color rgb="FFFF0000"/>
        <rFont val="ＭＳ ゴシック"/>
        <family val="3"/>
        <charset val="128"/>
      </rPr>
      <t xml:space="preserve">
</t>
    </r>
    <r>
      <rPr>
        <sz val="11"/>
        <rFont val="ＭＳ ゴシック"/>
        <family val="3"/>
        <charset val="128"/>
      </rPr>
      <t>⑦施設利用率
　全国平均や類似団体平均値と比較しても低い水準にあります。将来の施設更新に合わせダウンサイジングを検討する必要があります。
⑧有収率
　前年度と比較すると改善しており，類似団体平均値と比較しても良好といえます。</t>
    </r>
    <rPh sb="1" eb="3">
      <t>ケイジョウ</t>
    </rPh>
    <rPh sb="3" eb="5">
      <t>シュウシ</t>
    </rPh>
    <rPh sb="5" eb="7">
      <t>ヒリツ</t>
    </rPh>
    <rPh sb="9" eb="12">
      <t>ゼンネンド</t>
    </rPh>
    <rPh sb="13" eb="15">
      <t>ヒカク</t>
    </rPh>
    <rPh sb="20" eb="21">
      <t>ヒク</t>
    </rPh>
    <rPh sb="30" eb="33">
      <t>タンネンド</t>
    </rPh>
    <rPh sb="33" eb="35">
      <t>シュウシ</t>
    </rPh>
    <rPh sb="36" eb="38">
      <t>クロジ</t>
    </rPh>
    <rPh sb="39" eb="40">
      <t>シメ</t>
    </rPh>
    <rPh sb="46" eb="47">
      <t>コ</t>
    </rPh>
    <rPh sb="49" eb="51">
      <t>ケンゼン</t>
    </rPh>
    <rPh sb="51" eb="53">
      <t>ケイエイ</t>
    </rPh>
    <rPh sb="54" eb="56">
      <t>ケイゾク</t>
    </rPh>
    <rPh sb="64" eb="66">
      <t>ルイセキ</t>
    </rPh>
    <rPh sb="66" eb="69">
      <t>ケッソンキン</t>
    </rPh>
    <rPh sb="69" eb="71">
      <t>ヒリツ</t>
    </rPh>
    <rPh sb="73" eb="75">
      <t>ルイセキ</t>
    </rPh>
    <rPh sb="75" eb="77">
      <t>ケッソン</t>
    </rPh>
    <rPh sb="77" eb="78">
      <t>キン</t>
    </rPh>
    <rPh sb="79" eb="81">
      <t>ハッセイ</t>
    </rPh>
    <rPh sb="90" eb="92">
      <t>リュウドウ</t>
    </rPh>
    <rPh sb="92" eb="94">
      <t>ヒリツ</t>
    </rPh>
    <rPh sb="96" eb="97">
      <t>ルイ</t>
    </rPh>
    <rPh sb="97" eb="98">
      <t>ニ</t>
    </rPh>
    <rPh sb="98" eb="100">
      <t>ダンタイ</t>
    </rPh>
    <rPh sb="100" eb="103">
      <t>ヘイキンチ</t>
    </rPh>
    <rPh sb="106" eb="107">
      <t>シタ</t>
    </rPh>
    <rPh sb="107" eb="108">
      <t>マワ</t>
    </rPh>
    <rPh sb="116" eb="118">
      <t>シヒョウ</t>
    </rPh>
    <rPh sb="123" eb="125">
      <t>イジョウ</t>
    </rPh>
    <rPh sb="134" eb="136">
      <t>シハラ</t>
    </rPh>
    <rPh sb="136" eb="138">
      <t>ノウリョク</t>
    </rPh>
    <rPh sb="139" eb="141">
      <t>カクホ</t>
    </rPh>
    <rPh sb="150" eb="152">
      <t>キギョウ</t>
    </rPh>
    <rPh sb="152" eb="153">
      <t>サイ</t>
    </rPh>
    <rPh sb="153" eb="155">
      <t>ザンダカ</t>
    </rPh>
    <rPh sb="155" eb="156">
      <t>タイ</t>
    </rPh>
    <rPh sb="156" eb="158">
      <t>キュウスイ</t>
    </rPh>
    <rPh sb="158" eb="160">
      <t>シュウエキ</t>
    </rPh>
    <rPh sb="160" eb="162">
      <t>ヒリツ</t>
    </rPh>
    <rPh sb="164" eb="166">
      <t>ルイジ</t>
    </rPh>
    <rPh sb="166" eb="168">
      <t>ダンタイ</t>
    </rPh>
    <rPh sb="168" eb="170">
      <t>ヘイキン</t>
    </rPh>
    <rPh sb="170" eb="171">
      <t>チ</t>
    </rPh>
    <rPh sb="172" eb="174">
      <t>ヒカク</t>
    </rPh>
    <rPh sb="177" eb="178">
      <t>ヒク</t>
    </rPh>
    <rPh sb="186" eb="188">
      <t>ゲンザイ</t>
    </rPh>
    <rPh sb="189" eb="191">
      <t>ケイエイ</t>
    </rPh>
    <rPh sb="192" eb="194">
      <t>アッパク</t>
    </rPh>
    <rPh sb="197" eb="199">
      <t>トウシ</t>
    </rPh>
    <rPh sb="199" eb="201">
      <t>キボ</t>
    </rPh>
    <rPh sb="210" eb="212">
      <t>コンゴ</t>
    </rPh>
    <rPh sb="213" eb="217">
      <t>シセツコウシン</t>
    </rPh>
    <rPh sb="218" eb="219">
      <t>トモナ</t>
    </rPh>
    <rPh sb="220" eb="222">
      <t>ジョウショウ</t>
    </rPh>
    <rPh sb="223" eb="225">
      <t>ミコ</t>
    </rPh>
    <rPh sb="232" eb="234">
      <t>リョウキン</t>
    </rPh>
    <rPh sb="234" eb="236">
      <t>カイシュウ</t>
    </rPh>
    <rPh sb="236" eb="237">
      <t>リツ</t>
    </rPh>
    <rPh sb="250" eb="251">
      <t>ヒク</t>
    </rPh>
    <rPh sb="259" eb="261">
      <t>ケイエイ</t>
    </rPh>
    <rPh sb="262" eb="264">
      <t>ヒツヨウ</t>
    </rPh>
    <rPh sb="265" eb="267">
      <t>ケイヒ</t>
    </rPh>
    <rPh sb="268" eb="270">
      <t>リョウキン</t>
    </rPh>
    <rPh sb="271" eb="272">
      <t>マカナ</t>
    </rPh>
    <rPh sb="277" eb="279">
      <t>ゲンジョウ</t>
    </rPh>
    <rPh sb="287" eb="289">
      <t>キュウスイ</t>
    </rPh>
    <rPh sb="289" eb="291">
      <t>ゲンカ</t>
    </rPh>
    <rPh sb="293" eb="295">
      <t>ルイジ</t>
    </rPh>
    <rPh sb="295" eb="297">
      <t>ダンタイ</t>
    </rPh>
    <rPh sb="297" eb="299">
      <t>ヘイキン</t>
    </rPh>
    <rPh sb="299" eb="300">
      <t>チ</t>
    </rPh>
    <rPh sb="301" eb="303">
      <t>ヒカク</t>
    </rPh>
    <rPh sb="306" eb="307">
      <t>ヒク</t>
    </rPh>
    <rPh sb="315" eb="317">
      <t>シセツ</t>
    </rPh>
    <rPh sb="317" eb="319">
      <t>コウシン</t>
    </rPh>
    <rPh sb="320" eb="321">
      <t>トモナ</t>
    </rPh>
    <rPh sb="322" eb="324">
      <t>ヒヨウ</t>
    </rPh>
    <rPh sb="325" eb="327">
      <t>ゾウカ</t>
    </rPh>
    <rPh sb="330" eb="332">
      <t>ネンネン</t>
    </rPh>
    <rPh sb="332" eb="333">
      <t>ユル</t>
    </rPh>
    <rPh sb="336" eb="338">
      <t>ジョウショウ</t>
    </rPh>
    <rPh sb="346" eb="348">
      <t>シセツ</t>
    </rPh>
    <rPh sb="348" eb="350">
      <t>リヨウ</t>
    </rPh>
    <rPh sb="350" eb="351">
      <t>リツ</t>
    </rPh>
    <rPh sb="353" eb="355">
      <t>ゼンコク</t>
    </rPh>
    <rPh sb="355" eb="357">
      <t>ヘイキン</t>
    </rPh>
    <rPh sb="358" eb="360">
      <t>ルイジ</t>
    </rPh>
    <rPh sb="360" eb="362">
      <t>ダンタイ</t>
    </rPh>
    <rPh sb="362" eb="364">
      <t>ヘイキン</t>
    </rPh>
    <rPh sb="364" eb="365">
      <t>チ</t>
    </rPh>
    <rPh sb="366" eb="368">
      <t>ヒカク</t>
    </rPh>
    <rPh sb="371" eb="372">
      <t>ヒク</t>
    </rPh>
    <rPh sb="373" eb="375">
      <t>スイジュン</t>
    </rPh>
    <rPh sb="381" eb="383">
      <t>ショウライ</t>
    </rPh>
    <rPh sb="384" eb="386">
      <t>シセツ</t>
    </rPh>
    <rPh sb="386" eb="388">
      <t>コウシン</t>
    </rPh>
    <rPh sb="389" eb="390">
      <t>ア</t>
    </rPh>
    <rPh sb="401" eb="403">
      <t>ケントウ</t>
    </rPh>
    <rPh sb="405" eb="407">
      <t>ヒツヨウ</t>
    </rPh>
    <rPh sb="424" eb="426">
      <t>ヒカク</t>
    </rPh>
    <rPh sb="429" eb="431">
      <t>カイゼン</t>
    </rPh>
    <rPh sb="436" eb="438">
      <t>ルイジ</t>
    </rPh>
    <rPh sb="438" eb="440">
      <t>ダンタイ</t>
    </rPh>
    <rPh sb="440" eb="442">
      <t>ヘイキン</t>
    </rPh>
    <rPh sb="442" eb="443">
      <t>チ</t>
    </rPh>
    <rPh sb="444" eb="446">
      <t>ヒカク</t>
    </rPh>
    <rPh sb="449" eb="451">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</si>
</sst>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1.28</c:v>
                </c:pt>
                <c:pt idx="1">
                  <c:v>0.9</c:v>
                </c:pt>
                <c:pt idx="2">
                  <c:v>1.07</c:v>
                </c:pt>
                <c:pt idx="3">
                  <c:v>0.75</c:v>
                </c:pt>
                <c:pt idx="4">
                  <c:v>0.56000000000000005</c:v>
                </c:pt>
              </c:numCache>
            </c:numRef>
          </c:val>
          <c:extLst>
            <c:ext xmlns:c16="http://schemas.microsoft.com/office/drawing/2014/chart" uri="{C3380CC4-5D6E-409C-BE32-E72D297353CC}">
              <c16:uniqueId val="{00000000-84B5-445A-A622-11E04498C3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4B5-445A-A622-11E04498C3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49.59</c:v>
                </c:pt>
                <c:pt idx="1">
                  <c:v>52.25</c:v>
                </c:pt>
                <c:pt idx="2">
                  <c:v>53.58</c:v>
                </c:pt>
                <c:pt idx="3">
                  <c:v>55.08</c:v>
                </c:pt>
                <c:pt idx="4">
                  <c:v>52.29</c:v>
                </c:pt>
              </c:numCache>
            </c:numRef>
          </c:val>
          <c:extLst>
            <c:ext xmlns:c16="http://schemas.microsoft.com/office/drawing/2014/chart" uri="{C3380CC4-5D6E-409C-BE32-E72D297353CC}">
              <c16:uniqueId val="{00000000-3E23-4154-8245-5A93EFDA1F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3E23-4154-8245-5A93EFDA1F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93.21</c:v>
                </c:pt>
                <c:pt idx="1">
                  <c:v>89.13</c:v>
                </c:pt>
                <c:pt idx="2">
                  <c:v>87.33</c:v>
                </c:pt>
                <c:pt idx="3">
                  <c:v>85.67</c:v>
                </c:pt>
                <c:pt idx="4">
                  <c:v>89.57</c:v>
                </c:pt>
              </c:numCache>
            </c:numRef>
          </c:val>
          <c:extLst>
            <c:ext xmlns:c16="http://schemas.microsoft.com/office/drawing/2014/chart" uri="{C3380CC4-5D6E-409C-BE32-E72D297353CC}">
              <c16:uniqueId val="{00000000-D7FD-459D-AC44-09B7D2FB84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7FD-459D-AC44-09B7D2FB84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110.75</c:v>
                </c:pt>
                <c:pt idx="1">
                  <c:v>116.5</c:v>
                </c:pt>
                <c:pt idx="2">
                  <c:v>116.79</c:v>
                </c:pt>
                <c:pt idx="3">
                  <c:v>112.75</c:v>
                </c:pt>
                <c:pt idx="4">
                  <c:v>110.07</c:v>
                </c:pt>
              </c:numCache>
            </c:numRef>
          </c:val>
          <c:extLst>
            <c:ext xmlns:c16="http://schemas.microsoft.com/office/drawing/2014/chart" uri="{C3380CC4-5D6E-409C-BE32-E72D297353CC}">
              <c16:uniqueId val="{00000000-1549-4110-85DE-0B3E1CE948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549-4110-85DE-0B3E1CE948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46.21</c:v>
                </c:pt>
                <c:pt idx="1">
                  <c:v>47.5</c:v>
                </c:pt>
                <c:pt idx="2">
                  <c:v>47.44</c:v>
                </c:pt>
                <c:pt idx="3">
                  <c:v>48.62</c:v>
                </c:pt>
                <c:pt idx="4">
                  <c:v>50.14</c:v>
                </c:pt>
              </c:numCache>
            </c:numRef>
          </c:val>
          <c:extLst>
            <c:ext xmlns:c16="http://schemas.microsoft.com/office/drawing/2014/chart" uri="{C3380CC4-5D6E-409C-BE32-E72D297353CC}">
              <c16:uniqueId val="{00000000-3061-42C1-99E7-2F9D146415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061-42C1-99E7-2F9D146415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7.93</c:v>
                </c:pt>
                <c:pt idx="1">
                  <c:v>8.0399999999999991</c:v>
                </c:pt>
                <c:pt idx="2">
                  <c:v>7.83</c:v>
                </c:pt>
                <c:pt idx="3">
                  <c:v>9.8699999999999992</c:v>
                </c:pt>
                <c:pt idx="4">
                  <c:v>10.85</c:v>
                </c:pt>
              </c:numCache>
            </c:numRef>
          </c:val>
          <c:extLst>
            <c:ext xmlns:c16="http://schemas.microsoft.com/office/drawing/2014/chart" uri="{C3380CC4-5D6E-409C-BE32-E72D297353CC}">
              <c16:uniqueId val="{00000000-95A3-4943-AF8A-BF95796B51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95A3-4943-AF8A-BF95796B51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C-496E-BCAE-278C6AD13D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44DC-496E-BCAE-278C6AD13D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160.66</c:v>
                </c:pt>
                <c:pt idx="1">
                  <c:v>233.51</c:v>
                </c:pt>
                <c:pt idx="2">
                  <c:v>243.44</c:v>
                </c:pt>
                <c:pt idx="3">
                  <c:v>302.74</c:v>
                </c:pt>
                <c:pt idx="4">
                  <c:v>327.58</c:v>
                </c:pt>
              </c:numCache>
            </c:numRef>
          </c:val>
          <c:extLst>
            <c:ext xmlns:c16="http://schemas.microsoft.com/office/drawing/2014/chart" uri="{C3380CC4-5D6E-409C-BE32-E72D297353CC}">
              <c16:uniqueId val="{00000000-944A-41F9-9766-59BFA00205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44A-41F9-9766-59BFA00205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254.04</c:v>
                </c:pt>
                <c:pt idx="1">
                  <c:v>232.83</c:v>
                </c:pt>
                <c:pt idx="2">
                  <c:v>231.88</c:v>
                </c:pt>
                <c:pt idx="3">
                  <c:v>227.81</c:v>
                </c:pt>
                <c:pt idx="4">
                  <c:v>215.3</c:v>
                </c:pt>
              </c:numCache>
            </c:numRef>
          </c:val>
          <c:extLst>
            <c:ext xmlns:c16="http://schemas.microsoft.com/office/drawing/2014/chart" uri="{C3380CC4-5D6E-409C-BE32-E72D297353CC}">
              <c16:uniqueId val="{00000000-D4C3-4A43-88A9-CF08E21C92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4C3-4A43-88A9-CF08E21C92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c:v>
                </c:pt>
                <c:pt idx="1">
                  <c:v>104.39</c:v>
                </c:pt>
                <c:pt idx="2">
                  <c:v>102.53</c:v>
                </c:pt>
                <c:pt idx="3">
                  <c:v>100.71</c:v>
                </c:pt>
                <c:pt idx="4">
                  <c:v>96.65</c:v>
                </c:pt>
              </c:numCache>
            </c:numRef>
          </c:val>
          <c:extLst>
            <c:ext xmlns:c16="http://schemas.microsoft.com/office/drawing/2014/chart" uri="{C3380CC4-5D6E-409C-BE32-E72D297353CC}">
              <c16:uniqueId val="{00000000-2244-4B45-947E-63897DE446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244-4B45-947E-63897DE446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120.93</c:v>
                </c:pt>
                <c:pt idx="1">
                  <c:v>114.11</c:v>
                </c:pt>
                <c:pt idx="2">
                  <c:v>115.89</c:v>
                </c:pt>
                <c:pt idx="3">
                  <c:v>118.1</c:v>
                </c:pt>
                <c:pt idx="4">
                  <c:v>122.63</c:v>
                </c:pt>
              </c:numCache>
            </c:numRef>
          </c:val>
          <c:extLst>
            <c:ext xmlns:c16="http://schemas.microsoft.com/office/drawing/2014/chart" uri="{C3380CC4-5D6E-409C-BE32-E72D297353CC}">
              <c16:uniqueId val="{00000000-19F0-4DD4-8734-CD312FA5A7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19F0-4DD4-8734-CD312FA5A7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Y5" sqref="B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広島県　海田町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30009</v>
      </c>
      <c r="AM8" s="73"/>
      <c r="AN8" s="73"/>
      <c r="AO8" s="73"/>
      <c r="AP8" s="73"/>
      <c r="AQ8" s="73"/>
      <c r="AR8" s="73"/>
      <c r="AS8" s="73"/>
      <c r="AT8" s="69">
        <f>データ!$S$6</f>
        <v>13.79</v>
      </c>
      <c r="AU8" s="70"/>
      <c r="AV8" s="70"/>
      <c r="AW8" s="70"/>
      <c r="AX8" s="70"/>
      <c r="AY8" s="70"/>
      <c r="AZ8" s="70"/>
      <c r="BA8" s="70"/>
      <c r="BB8" s="72">
        <f>データ!$T$6</f>
        <v>2176.14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75.319999999999993</v>
      </c>
      <c r="J10" s="70"/>
      <c r="K10" s="70"/>
      <c r="L10" s="70"/>
      <c r="M10" s="70"/>
      <c r="N10" s="70"/>
      <c r="O10" s="71"/>
      <c r="P10" s="72">
        <f>データ!$P$6</f>
        <v>99.15</v>
      </c>
      <c r="Q10" s="72"/>
      <c r="R10" s="72"/>
      <c r="S10" s="72"/>
      <c r="T10" s="72"/>
      <c r="U10" s="72"/>
      <c r="V10" s="72"/>
      <c r="W10" s="73">
        <f>データ!$Q$6</f>
        <v>2051</v>
      </c>
      <c r="X10" s="73"/>
      <c r="Y10" s="73"/>
      <c r="Z10" s="73"/>
      <c r="AA10" s="73"/>
      <c r="AB10" s="73"/>
      <c r="AC10" s="73"/>
      <c r="AD10" s="2"/>
      <c r="AE10" s="2"/>
      <c r="AF10" s="2"/>
      <c r="AG10" s="2"/>
      <c r="AH10" s="4"/>
      <c r="AI10" s="4"/>
      <c r="AJ10" s="4"/>
      <c r="AK10" s="4"/>
      <c r="AL10" s="73">
        <f>データ!$U$6</f>
        <v>29654</v>
      </c>
      <c r="AM10" s="73"/>
      <c r="AN10" s="73"/>
      <c r="AO10" s="73"/>
      <c r="AP10" s="73"/>
      <c r="AQ10" s="73"/>
      <c r="AR10" s="73"/>
      <c r="AS10" s="73"/>
      <c r="AT10" s="69">
        <f>データ!$V$6</f>
        <v>5.46</v>
      </c>
      <c r="AU10" s="70"/>
      <c r="AV10" s="70"/>
      <c r="AW10" s="70"/>
      <c r="AX10" s="70"/>
      <c r="AY10" s="70"/>
      <c r="AZ10" s="70"/>
      <c r="BA10" s="70"/>
      <c r="BB10" s="72">
        <f>データ!$W$6</f>
        <v>5431.14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105</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QvWIHizis3I6S1wb+BwSFjwTZ9nwh+NEZiq/8igou2bh/P+eev5R6B1cRNHAso10/fzDE72G7lzvubm1d491Q==" saltValue="T8M4KZII8z2Goz6tV6Sh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75.319999999999993</v>
      </c>
      <c r="P6" s="35">
        <f t="shared" si="3"/>
        <v>99.15</v>
      </c>
      <c r="Q6" s="35">
        <f t="shared" si="3"/>
        <v>2051</v>
      </c>
      <c r="R6" s="35">
        <f t="shared" si="3"/>
        <v>30009</v>
      </c>
      <c r="S6" s="35">
        <f t="shared" si="3"/>
        <v>13.79</v>
      </c>
      <c r="T6" s="35">
        <f t="shared" si="3"/>
        <v>2176.14</v>
      </c>
      <c r="U6" s="35">
        <f t="shared" si="3"/>
        <v>29654</v>
      </c>
      <c r="V6" s="35">
        <f t="shared" si="3"/>
        <v>5.46</v>
      </c>
      <c r="W6" s="35">
        <f t="shared" si="3"/>
        <v>5431.14</v>
      </c>
      <c r="X6" s="36">
        <f>IF(X7="",NA(),X7)</f>
        <v>110.75</v>
      </c>
      <c r="Y6" s="36">
        <f t="shared" ref="Y6:AG6" si="4">IF(Y7="",NA(),Y7)</f>
        <v>116.5</v>
      </c>
      <c r="Z6" s="36">
        <f t="shared" si="4"/>
        <v>116.79</v>
      </c>
      <c r="AA6" s="36">
        <f t="shared" si="4"/>
        <v>112.75</v>
      </c>
      <c r="AB6" s="36">
        <f t="shared" si="4"/>
        <v>110.07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160.66</v>
      </c>
      <c r="AU6" s="36">
        <f t="shared" ref="AU6:BC6" si="6">IF(AU7="",NA(),AU7)</f>
        <v>233.51</v>
      </c>
      <c r="AV6" s="36">
        <f t="shared" si="6"/>
        <v>243.44</v>
      </c>
      <c r="AW6" s="36">
        <f t="shared" si="6"/>
        <v>302.74</v>
      </c>
      <c r="AX6" s="36">
        <f t="shared" si="6"/>
        <v>327.58</v>
      </c>
      <c r="AY6" s="36">
        <f t="shared" si="6"/>
        <v>381.53</v>
      </c>
      <c r="AZ6" s="36">
        <f t="shared" si="6"/>
        <v>391.54</v>
      </c>
      <c r="BA6" s="36">
        <f t="shared" si="6"/>
        <v>384.34</v>
      </c>
      <c r="BB6" s="36">
        <f t="shared" si="6"/>
        <v>359.47</v>
      </c>
      <c r="BC6" s="36">
        <f t="shared" si="6"/>
        <v>369.69</v>
      </c>
      <c r="BD6" s="35" t="str">
        <f>IF(BD7="","",IF(BD7="-","【-】","【"&amp;SUBSTITUTE(TEXT(BD7,"#,##0.00"),"-","△")&amp;"】"))</f>
        <v>【261.93】</v>
      </c>
      <c r="BE6" s="36">
        <f>IF(BE7="",NA(),BE7)</f>
        <v>254.04</v>
      </c>
      <c r="BF6" s="36">
        <f t="shared" ref="BF6:BN6" si="7">IF(BF7="",NA(),BF7)</f>
        <v>232.83</v>
      </c>
      <c r="BG6" s="36">
        <f t="shared" si="7"/>
        <v>231.88</v>
      </c>
      <c r="BH6" s="36">
        <f t="shared" si="7"/>
        <v>227.81</v>
      </c>
      <c r="BI6" s="36">
        <f t="shared" si="7"/>
        <v>215.3</v>
      </c>
      <c r="BJ6" s="36">
        <f t="shared" si="7"/>
        <v>393.27</v>
      </c>
      <c r="BK6" s="36">
        <f t="shared" si="7"/>
        <v>386.97</v>
      </c>
      <c r="BL6" s="36">
        <f t="shared" si="7"/>
        <v>380.58</v>
      </c>
      <c r="BM6" s="36">
        <f t="shared" si="7"/>
        <v>401.79</v>
      </c>
      <c r="BN6" s="36">
        <f t="shared" si="7"/>
        <v>402.99</v>
      </c>
      <c r="BO6" s="35" t="str">
        <f>IF(BO7="","",IF(BO7="-","【-】","【"&amp;SUBSTITUTE(TEXT(BO7,"#,##0.00"),"-","△")&amp;"】"))</f>
        <v>【270.46】</v>
      </c>
      <c r="BP6" s="36">
        <f>IF(BP7="",NA(),BP7)</f>
        <v>98.6</v>
      </c>
      <c r="BQ6" s="36">
        <f t="shared" ref="BQ6:BY6" si="8">IF(BQ7="",NA(),BQ7)</f>
        <v>104.39</v>
      </c>
      <c r="BR6" s="36">
        <f t="shared" si="8"/>
        <v>102.53</v>
      </c>
      <c r="BS6" s="36">
        <f t="shared" si="8"/>
        <v>100.71</v>
      </c>
      <c r="BT6" s="36">
        <f t="shared" si="8"/>
        <v>96.65</v>
      </c>
      <c r="BU6" s="36">
        <f t="shared" si="8"/>
        <v>100.47</v>
      </c>
      <c r="BV6" s="36">
        <f t="shared" si="8"/>
        <v>101.72</v>
      </c>
      <c r="BW6" s="36">
        <f t="shared" si="8"/>
        <v>102.38</v>
      </c>
      <c r="BX6" s="36">
        <f t="shared" si="8"/>
        <v>100.12</v>
      </c>
      <c r="BY6" s="36">
        <f t="shared" si="8"/>
        <v>98.66</v>
      </c>
      <c r="BZ6" s="35" t="str">
        <f>IF(BZ7="","",IF(BZ7="-","【-】","【"&amp;SUBSTITUTE(TEXT(BZ7,"#,##0.00"),"-","△")&amp;"】"))</f>
        <v>【103.91】</v>
      </c>
      <c r="CA6" s="36">
        <f>IF(CA7="",NA(),CA7)</f>
        <v>120.93</v>
      </c>
      <c r="CB6" s="36">
        <f t="shared" ref="CB6:CJ6" si="9">IF(CB7="",NA(),CB7)</f>
        <v>114.11</v>
      </c>
      <c r="CC6" s="36">
        <f t="shared" si="9"/>
        <v>115.89</v>
      </c>
      <c r="CD6" s="36">
        <f t="shared" si="9"/>
        <v>118.1</v>
      </c>
      <c r="CE6" s="36">
        <f t="shared" si="9"/>
        <v>122.63</v>
      </c>
      <c r="CF6" s="36">
        <f t="shared" si="9"/>
        <v>169.82</v>
      </c>
      <c r="CG6" s="36">
        <f t="shared" si="9"/>
        <v>168.2</v>
      </c>
      <c r="CH6" s="36">
        <f t="shared" si="9"/>
        <v>168.67</v>
      </c>
      <c r="CI6" s="36">
        <f t="shared" si="9"/>
        <v>174.97</v>
      </c>
      <c r="CJ6" s="36">
        <f t="shared" si="9"/>
        <v>178.59</v>
      </c>
      <c r="CK6" s="35" t="str">
        <f>IF(CK7="","",IF(CK7="-","【-】","【"&amp;SUBSTITUTE(TEXT(CK7,"#,##0.00"),"-","△")&amp;"】"))</f>
        <v>【167.11】</v>
      </c>
      <c r="CL6" s="36">
        <f>IF(CL7="",NA(),CL7)</f>
        <v>49.59</v>
      </c>
      <c r="CM6" s="36">
        <f t="shared" ref="CM6:CU6" si="10">IF(CM7="",NA(),CM7)</f>
        <v>52.25</v>
      </c>
      <c r="CN6" s="36">
        <f t="shared" si="10"/>
        <v>53.58</v>
      </c>
      <c r="CO6" s="36">
        <f t="shared" si="10"/>
        <v>55.08</v>
      </c>
      <c r="CP6" s="36">
        <f t="shared" si="10"/>
        <v>52.29</v>
      </c>
      <c r="CQ6" s="36">
        <f t="shared" si="10"/>
        <v>55.13</v>
      </c>
      <c r="CR6" s="36">
        <f t="shared" si="10"/>
        <v>54.77</v>
      </c>
      <c r="CS6" s="36">
        <f t="shared" si="10"/>
        <v>54.92</v>
      </c>
      <c r="CT6" s="36">
        <f t="shared" si="10"/>
        <v>55.63</v>
      </c>
      <c r="CU6" s="36">
        <f t="shared" si="10"/>
        <v>55.03</v>
      </c>
      <c r="CV6" s="35" t="str">
        <f>IF(CV7="","",IF(CV7="-","【-】","【"&amp;SUBSTITUTE(TEXT(CV7,"#,##0.00"),"-","△")&amp;"】"))</f>
        <v>【60.27】</v>
      </c>
      <c r="CW6" s="36">
        <f>IF(CW7="",NA(),CW7)</f>
        <v>93.21</v>
      </c>
      <c r="CX6" s="36">
        <f t="shared" ref="CX6:DF6" si="11">IF(CX7="",NA(),CX7)</f>
        <v>89.13</v>
      </c>
      <c r="CY6" s="36">
        <f t="shared" si="11"/>
        <v>87.33</v>
      </c>
      <c r="CZ6" s="36">
        <f t="shared" si="11"/>
        <v>85.67</v>
      </c>
      <c r="DA6" s="36">
        <f t="shared" si="11"/>
        <v>89.57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46.21</v>
      </c>
      <c r="DI6" s="36">
        <f t="shared" ref="DI6:DQ6" si="12">IF(DI7="",NA(),DI7)</f>
        <v>47.5</v>
      </c>
      <c r="DJ6" s="36">
        <f t="shared" si="12"/>
        <v>47.44</v>
      </c>
      <c r="DK6" s="36">
        <f t="shared" si="12"/>
        <v>48.62</v>
      </c>
      <c r="DL6" s="36">
        <f t="shared" si="12"/>
        <v>50.14</v>
      </c>
      <c r="DM6" s="36">
        <f t="shared" si="12"/>
        <v>46.66</v>
      </c>
      <c r="DN6" s="36">
        <f t="shared" si="12"/>
        <v>47.46</v>
      </c>
      <c r="DO6" s="36">
        <f t="shared" si="12"/>
        <v>48.49</v>
      </c>
      <c r="DP6" s="36">
        <f t="shared" si="12"/>
        <v>48.05</v>
      </c>
      <c r="DQ6" s="36">
        <f t="shared" si="12"/>
        <v>48.87</v>
      </c>
      <c r="DR6" s="35" t="str">
        <f>IF(DR7="","",IF(DR7="-","【-】","【"&amp;SUBSTITUTE(TEXT(DR7,"#,##0.00"),"-","△")&amp;"】"))</f>
        <v>【48.85】</v>
      </c>
      <c r="DS6" s="36">
        <f>IF(DS7="",NA(),DS7)</f>
        <v>7.93</v>
      </c>
      <c r="DT6" s="36">
        <f t="shared" ref="DT6:EB6" si="13">IF(DT7="",NA(),DT7)</f>
        <v>8.0399999999999991</v>
      </c>
      <c r="DU6" s="36">
        <f t="shared" si="13"/>
        <v>7.83</v>
      </c>
      <c r="DV6" s="36">
        <f t="shared" si="13"/>
        <v>9.8699999999999992</v>
      </c>
      <c r="DW6" s="36">
        <f t="shared" si="13"/>
        <v>10.85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1.28</v>
      </c>
      <c r="EE6" s="36">
        <f t="shared" ref="EE6:EM6" si="14">IF(EE7="",NA(),EE7)</f>
        <v>0.9</v>
      </c>
      <c r="EF6" s="36">
        <f t="shared" si="14"/>
        <v>1.07</v>
      </c>
      <c r="EG6" s="36">
        <f t="shared" si="14"/>
        <v>0.75</v>
      </c>
      <c r="EH6" s="36">
        <f t="shared" si="14"/>
        <v>0.56000000000000005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343048</v>
      </c>
      <c r="D7" s="38">
        <v>46</v>
      </c>
      <c r="E7" s="38">
        <v>1</v>
      </c>
      <c r="F7" s="38">
        <v>0</v>
      </c>
      <c r="G7" s="38">
        <v>1</v>
      </c>
      <c r="H7" s="38" t="s">
        <v>93</v>
      </c>
      <c r="I7" s="38" t="s">
        <v>94</v>
      </c>
      <c r="J7" s="38" t="s">
        <v>95</v>
      </c>
      <c r="K7" s="38" t="s">
        <v>96</v>
      </c>
      <c r="L7" s="38" t="s">
        <v>97</v>
      </c>
      <c r="M7" s="38" t="s">
        <v>98</v>
      </c>
      <c r="N7" s="39" t="s">
        <v>99</v>
      </c>
      <c r="O7" s="39">
        <v>75.319999999999993</v>
      </c>
      <c r="P7" s="39">
        <v>99.15</v>
      </c>
      <c r="Q7" s="39">
        <v>2051</v>
      </c>
      <c r="R7" s="39">
        <v>30009</v>
      </c>
      <c r="S7" s="39">
        <v>13.79</v>
      </c>
      <c r="T7" s="39">
        <v>2176.14</v>
      </c>
      <c r="U7" s="39">
        <v>29654</v>
      </c>
      <c r="V7" s="39">
        <v>5.46</v>
      </c>
      <c r="W7" s="39">
        <v>5431.14</v>
      </c>
      <c r="X7" s="39">
        <v>110.75</v>
      </c>
      <c r="Y7" s="39">
        <v>116.5</v>
      </c>
      <c r="Z7" s="39">
        <v>116.79</v>
      </c>
      <c r="AA7" s="39">
        <v>112.75</v>
      </c>
      <c r="AB7" s="39">
        <v>110.07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160.66</v>
      </c>
      <c r="AU7" s="39">
        <v>233.51</v>
      </c>
      <c r="AV7" s="39">
        <v>243.44</v>
      </c>
      <c r="AW7" s="39">
        <v>302.74</v>
      </c>
      <c r="AX7" s="39">
        <v>327.58</v>
      </c>
      <c r="AY7" s="39">
        <v>381.53</v>
      </c>
      <c r="AZ7" s="39">
        <v>391.54</v>
      </c>
      <c r="BA7" s="39">
        <v>384.34</v>
      </c>
      <c r="BB7" s="39">
        <v>359.47</v>
      </c>
      <c r="BC7" s="39">
        <v>369.69</v>
      </c>
      <c r="BD7" s="39">
        <v>261.93</v>
      </c>
      <c r="BE7" s="39">
        <v>254.04</v>
      </c>
      <c r="BF7" s="39">
        <v>232.83</v>
      </c>
      <c r="BG7" s="39">
        <v>231.88</v>
      </c>
      <c r="BH7" s="39">
        <v>227.81</v>
      </c>
      <c r="BI7" s="39">
        <v>215.3</v>
      </c>
      <c r="BJ7" s="39">
        <v>393.27</v>
      </c>
      <c r="BK7" s="39">
        <v>386.97</v>
      </c>
      <c r="BL7" s="39">
        <v>380.58</v>
      </c>
      <c r="BM7" s="39">
        <v>401.79</v>
      </c>
      <c r="BN7" s="39">
        <v>402.99</v>
      </c>
      <c r="BO7" s="39">
        <v>270.45999999999998</v>
      </c>
      <c r="BP7" s="39">
        <v>98.6</v>
      </c>
      <c r="BQ7" s="39">
        <v>104.39</v>
      </c>
      <c r="BR7" s="39">
        <v>102.53</v>
      </c>
      <c r="BS7" s="39">
        <v>100.71</v>
      </c>
      <c r="BT7" s="39">
        <v>96.65</v>
      </c>
      <c r="BU7" s="39">
        <v>100.47</v>
      </c>
      <c r="BV7" s="39">
        <v>101.72</v>
      </c>
      <c r="BW7" s="39">
        <v>102.38</v>
      </c>
      <c r="BX7" s="39">
        <v>100.12</v>
      </c>
      <c r="BY7" s="39">
        <v>98.66</v>
      </c>
      <c r="BZ7" s="39">
        <v>103.91</v>
      </c>
      <c r="CA7" s="39">
        <v>120.93</v>
      </c>
      <c r="CB7" s="39">
        <v>114.11</v>
      </c>
      <c r="CC7" s="39">
        <v>115.89</v>
      </c>
      <c r="CD7" s="39">
        <v>118.1</v>
      </c>
      <c r="CE7" s="39">
        <v>122.63</v>
      </c>
      <c r="CF7" s="39">
        <v>169.82</v>
      </c>
      <c r="CG7" s="39">
        <v>168.2</v>
      </c>
      <c r="CH7" s="39">
        <v>168.67</v>
      </c>
      <c r="CI7" s="39">
        <v>174.97</v>
      </c>
      <c r="CJ7" s="39">
        <v>178.59</v>
      </c>
      <c r="CK7" s="39">
        <v>167.11</v>
      </c>
      <c r="CL7" s="39">
        <v>49.59</v>
      </c>
      <c r="CM7" s="39">
        <v>52.25</v>
      </c>
      <c r="CN7" s="39">
        <v>53.58</v>
      </c>
      <c r="CO7" s="39">
        <v>55.08</v>
      </c>
      <c r="CP7" s="39">
        <v>52.29</v>
      </c>
      <c r="CQ7" s="39">
        <v>55.13</v>
      </c>
      <c r="CR7" s="39">
        <v>54.77</v>
      </c>
      <c r="CS7" s="39">
        <v>54.92</v>
      </c>
      <c r="CT7" s="39">
        <v>55.63</v>
      </c>
      <c r="CU7" s="39">
        <v>55.03</v>
      </c>
      <c r="CV7" s="39">
        <v>60.27</v>
      </c>
      <c r="CW7" s="39">
        <v>93.21</v>
      </c>
      <c r="CX7" s="39">
        <v>89.13</v>
      </c>
      <c r="CY7" s="39">
        <v>87.33</v>
      </c>
      <c r="CZ7" s="39">
        <v>85.67</v>
      </c>
      <c r="DA7" s="39">
        <v>89.57</v>
      </c>
      <c r="DB7" s="39">
        <v>83</v>
      </c>
      <c r="DC7" s="39">
        <v>82.89</v>
      </c>
      <c r="DD7" s="39">
        <v>82.66</v>
      </c>
      <c r="DE7" s="39">
        <v>82.04</v>
      </c>
      <c r="DF7" s="39">
        <v>81.900000000000006</v>
      </c>
      <c r="DG7" s="39">
        <v>89.92</v>
      </c>
      <c r="DH7" s="39">
        <v>46.21</v>
      </c>
      <c r="DI7" s="39">
        <v>47.5</v>
      </c>
      <c r="DJ7" s="39">
        <v>47.44</v>
      </c>
      <c r="DK7" s="39">
        <v>48.62</v>
      </c>
      <c r="DL7" s="39">
        <v>50.14</v>
      </c>
      <c r="DM7" s="39">
        <v>46.66</v>
      </c>
      <c r="DN7" s="39">
        <v>47.46</v>
      </c>
      <c r="DO7" s="39">
        <v>48.49</v>
      </c>
      <c r="DP7" s="39">
        <v>48.05</v>
      </c>
      <c r="DQ7" s="39">
        <v>48.87</v>
      </c>
      <c r="DR7" s="39">
        <v>48.85</v>
      </c>
      <c r="DS7" s="39">
        <v>7.93</v>
      </c>
      <c r="DT7" s="39">
        <v>8.0399999999999991</v>
      </c>
      <c r="DU7" s="39">
        <v>7.83</v>
      </c>
      <c r="DV7" s="39">
        <v>9.8699999999999992</v>
      </c>
      <c r="DW7" s="39">
        <v>10.85</v>
      </c>
      <c r="DX7" s="39">
        <v>9.85</v>
      </c>
      <c r="DY7" s="39">
        <v>9.7100000000000009</v>
      </c>
      <c r="DZ7" s="39">
        <v>12.79</v>
      </c>
      <c r="EA7" s="39">
        <v>13.39</v>
      </c>
      <c r="EB7" s="39">
        <v>14.85</v>
      </c>
      <c r="EC7" s="39">
        <v>17.8</v>
      </c>
      <c r="ED7" s="39">
        <v>1.28</v>
      </c>
      <c r="EE7" s="39">
        <v>0.9</v>
      </c>
      <c r="EF7" s="39">
        <v>1.07</v>
      </c>
      <c r="EG7" s="39">
        <v>0.75</v>
      </c>
      <c r="EH7" s="39">
        <v>0.56000000000000005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2020-02-04T00:55:39Z</cp:lastPrinted>
  <dcterms:created xsi:type="dcterms:W3CDTF">2019-12-05T04:25:30Z</dcterms:created>
  <dcterms:modified xsi:type="dcterms:W3CDTF">2020-02-05T23:47:02Z</dcterms:modified>
  <cp:category/>
</cp:coreProperties>
</file>