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18（H30）\"/>
    </mc:Choice>
  </mc:AlternateContent>
  <workbookProtection workbookAlgorithmName="SHA-512" workbookHashValue="sBwYbn3tn5vbLTDR+YI2Rpm3p/qvNX+i4rAyB/1IGswKb9qX5jMu+w+EHKUShY5gxbkQlIOFFlPx3lbAbyfi8w==" workbookSaltValue="AR12Id0bw5WdAimrTV2F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<sst xmlns="http://schemas.openxmlformats.org/spreadsheetml/2006/main" count="233" uniqueCount="113">
  <si>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</si>
  <si>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</si>
  <si>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</si>
  <si>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</si>
  <si>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</si>
  <si>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</si>
  <si>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</si>
  <si>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</si>
  <si>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</si>
  <si>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</si>
  <si>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</si>
  <si>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</si>
  <si>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</si>
  <si>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</si>
  <si>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</si>
  <si>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</si>
  <si>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</si>
  <si>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</si>
  <si>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</si>
  <si>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</si>
  <si>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</si>
  <si>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</si>
  <si>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</si>
  <si>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</si>
  <si>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</si>
  <si>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</si>
  <si>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</si>
  <si>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</si>
  <si>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</si>
  <si>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</si>
  <si>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</si>
  <si>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</si>
  <si>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</si>
  <si>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</si>
  <si>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</si>
  <si>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</si>
  <si>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</si>
  <si>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</si>
  <si>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</si>
  <si>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</si>
  <si>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</si>
  <si>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</si>
  <si>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</si>
  <si>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</si>
  <si>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</si>
  <si>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</si>
  <si>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</si>
  <si>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</si>
  <si>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</si>
  <si>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</si>
  <si>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</si>
  <si>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</si>
  <si>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</si>
  <si>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</si>
  <si>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</si>
  <si>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</si>
  <si>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</si>
  <si>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</si>
  <si>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</si>
  <si>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</si>
  <si>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</si>
  <si>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</si>
  <si>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</si>
  <si>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</si>
  <si>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</si>
  <si>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</si>
  <si>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</si>
  <si>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</si>
  <si>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</si>
  <si>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</si>
  <si>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</si>
  <si>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</si>
  <si>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</si>
  <si>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</si>
  <si>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</si>
  <si>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</si>
  <si>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</si>
  <si>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</si>
  <si>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</si>
  <si>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</si>
  <si>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</si>
  <si>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</si>
  <si>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</si>
  <si>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</si>
  <si>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</si>
  <si>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</si>
  <si>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</si>
  <si>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</si>
  <si>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</si>
  <si>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</si>
  <si>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</si>
  <si>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</si>
  <si>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</si>
  <si>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</si>
  <si>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</si>
  <si>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</si>
  <si>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</si>
  <si>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</si>
  <si>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</si>
  <si>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</si>
  <si>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</si>
  <si>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</si>
  <si>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</si>
  <si>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</si>
  <si>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</si>
  <si>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</si>
  <si>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</si>
  <si>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</si>
  <si>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</si>
  <si>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</si>
  <si>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平成30年度は，汚水整備面は概成しており新規の大型拡張整備が無く，前年度比の経営諸指標において，多面での改善が見受けられます。しかしながら，使用料収入以外の主だった財源が無く依然として繰入金への依存が高く，企業債残高も高水準にありますが，汚水処理原価等における指標において低数値が顕れております。</t>
    </r>
    <r>
      <rPr>
        <sz val="11"/>
        <color rgb="FFFF0000"/>
        <rFont val="ＭＳ ゴシック"/>
        <family val="3"/>
        <charset val="128"/>
      </rPr>
      <t xml:space="preserve">
</t>
    </r>
    <r>
      <rPr>
        <sz val="11"/>
        <rFont val="ＭＳ ゴシック"/>
        <family val="3"/>
        <charset val="128"/>
      </rPr>
      <t>①収益的収支比率は，前年度より2.83ポイント改善していますが，依然として低い水準です。これは，企業債償還金が多いためです。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④企業債残高対事業規模比率は，高い水準で推移していますが，年々起債残高は減少しています。汚水処理人口普及率が98％を超え，整備も概成しており，今後も起債残高は減少していく見通しです。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⑤経費回収率は，前年度と同様で100％となりました。今後100％を上回るためには，汚水処理費のさらなる削減が必要です。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⑥汚水処理原価は，前年度より3.07円（1.9％）減少しています。</t>
    </r>
    <r>
      <rPr>
        <sz val="11"/>
        <color rgb="FFFF0000"/>
        <rFont val="ＭＳ ゴシック"/>
        <family val="3"/>
        <charset val="128"/>
      </rPr>
      <t xml:space="preserve">
</t>
    </r>
    <r>
      <rPr>
        <sz val="11"/>
        <rFont val="ＭＳ ゴシック"/>
        <family val="3"/>
        <charset val="128"/>
      </rPr>
      <t>⑧水洗化率は，前年度より0.97ポイント上昇し95.36%となりました。類似団体平均値より高くなっていますが，水質改善を推進するため，今後も水洗化率向上に努めていきます。</t>
    </r>
    <rPh sb="1" eb="3">
      <t>ヘイセイ</t>
    </rPh>
    <rPh sb="5" eb="7">
      <t>ネンド</t>
    </rPh>
    <rPh sb="9" eb="11">
      <t>オスイ</t>
    </rPh>
    <rPh sb="11" eb="13">
      <t>セイビ</t>
    </rPh>
    <rPh sb="13" eb="14">
      <t>メン</t>
    </rPh>
    <rPh sb="15" eb="16">
      <t>ガイ</t>
    </rPh>
    <rPh sb="16" eb="17">
      <t>ナ</t>
    </rPh>
    <rPh sb="21" eb="23">
      <t>シンキ</t>
    </rPh>
    <rPh sb="24" eb="26">
      <t>オオガタ</t>
    </rPh>
    <rPh sb="26" eb="28">
      <t>カクチョウ</t>
    </rPh>
    <rPh sb="28" eb="30">
      <t>セイビ</t>
    </rPh>
    <rPh sb="31" eb="32">
      <t>ナ</t>
    </rPh>
    <rPh sb="34" eb="38">
      <t>ゼンネンドヒ</t>
    </rPh>
    <rPh sb="39" eb="41">
      <t>ケイエイ</t>
    </rPh>
    <rPh sb="41" eb="42">
      <t>ショ</t>
    </rPh>
    <rPh sb="42" eb="44">
      <t>シヒョウ</t>
    </rPh>
    <rPh sb="49" eb="51">
      <t>タメン</t>
    </rPh>
    <rPh sb="53" eb="55">
      <t>カイゼン</t>
    </rPh>
    <rPh sb="56" eb="58">
      <t>ミウ</t>
    </rPh>
    <rPh sb="71" eb="74">
      <t>シヨウリョウ</t>
    </rPh>
    <rPh sb="74" eb="76">
      <t>シュウニュウ</t>
    </rPh>
    <rPh sb="76" eb="78">
      <t>イガイ</t>
    </rPh>
    <rPh sb="79" eb="80">
      <t>オモ</t>
    </rPh>
    <rPh sb="83" eb="85">
      <t>ザイゲン</t>
    </rPh>
    <rPh sb="86" eb="87">
      <t>ナ</t>
    </rPh>
    <rPh sb="88" eb="90">
      <t>イゼン</t>
    </rPh>
    <rPh sb="93" eb="95">
      <t>クリイレ</t>
    </rPh>
    <rPh sb="95" eb="96">
      <t>キン</t>
    </rPh>
    <rPh sb="98" eb="100">
      <t>イゾン</t>
    </rPh>
    <rPh sb="101" eb="102">
      <t>タカ</t>
    </rPh>
    <rPh sb="104" eb="106">
      <t>キギョウ</t>
    </rPh>
    <rPh sb="106" eb="107">
      <t>サイ</t>
    </rPh>
    <rPh sb="107" eb="109">
      <t>ザンダカ</t>
    </rPh>
    <rPh sb="110" eb="113">
      <t>コウスイジュン</t>
    </rPh>
    <rPh sb="120" eb="122">
      <t>オスイ</t>
    </rPh>
    <rPh sb="122" eb="124">
      <t>ショリ</t>
    </rPh>
    <rPh sb="124" eb="126">
      <t>ゲンカ</t>
    </rPh>
    <rPh sb="126" eb="127">
      <t>ナド</t>
    </rPh>
    <rPh sb="131" eb="133">
      <t>シヒョウ</t>
    </rPh>
    <rPh sb="137" eb="138">
      <t>ヒク</t>
    </rPh>
    <rPh sb="138" eb="140">
      <t>スウチ</t>
    </rPh>
    <rPh sb="141" eb="142">
      <t>アラワ</t>
    </rPh>
    <rPh sb="182" eb="184">
      <t>イゼン</t>
    </rPh>
    <rPh sb="189" eb="191">
      <t>スイジュン</t>
    </rPh>
    <rPh sb="317" eb="319">
      <t>ドウヨウ</t>
    </rPh>
    <rPh sb="331" eb="333">
      <t>コンゴ</t>
    </rPh>
    <rPh sb="338" eb="340">
      <t>ウワマワ</t>
    </rPh>
    <rPh sb="346" eb="348">
      <t>オスイ</t>
    </rPh>
    <rPh sb="348" eb="350">
      <t>ショリ</t>
    </rPh>
    <rPh sb="350" eb="351">
      <t>ヒ</t>
    </rPh>
    <rPh sb="356" eb="358">
      <t>サクゲン</t>
    </rPh>
    <rPh sb="359" eb="361">
      <t>ヒツヨウ</t>
    </rPh>
    <rPh sb="374" eb="377">
      <t>ゼンネンド</t>
    </rPh>
    <rPh sb="383" eb="384">
      <t>エン</t>
    </rPh>
    <rPh sb="390" eb="392">
      <t>ゲンショウ</t>
    </rPh>
    <rPh sb="406" eb="409">
      <t>ゼンネンド</t>
    </rPh>
    <rPh sb="419" eb="421">
      <t>ジョウショウ</t>
    </rPh>
    <phoneticPr fontId="17"/>
  </si>
  <si>
    <r>
      <rPr>
        <sz val="11"/>
        <rFont val="ＭＳ ゴシック"/>
        <family val="3"/>
        <charset val="128"/>
      </rPr>
      <t>　H30年度の下水道使用料収入は，平成29年度末に大口需要の商業施設が撤退したことにより2.4％減収となっています。経営指標は，汚水整備面が概成しており新規の大型拡張整備が無いため改善されています。しかし，経営状況は依然として厳しいままであり，平成30年度より一般会計繰入基準の高資本対策に要する経費について適用除外となった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水洗化率は類似団体平均値を上回るものの，その伸びは緩やかです。未接続者への接続啓発活動を継続し，水洗化率の向上を図ります。</t>
    </r>
    <r>
      <rPr>
        <sz val="11"/>
        <color rgb="FFFF0000"/>
        <rFont val="ＭＳ ゴシック"/>
        <family val="3"/>
        <charset val="128"/>
      </rPr>
      <t xml:space="preserve">
　</t>
    </r>
    <r>
      <rPr>
        <sz val="11"/>
        <rFont val="ＭＳ ゴシック"/>
        <family val="3"/>
        <charset val="128"/>
      </rPr>
      <t>また，設計基準・技術基準の見直しや新技術の採用等により，建設・改良に要するコスト縮減に努めていきます。
　今後も徹底した効率化，経営健全化を行ないつつ，公営企業会計への移行を促進してまいります。</t>
    </r>
    <rPh sb="25" eb="27">
      <t>オオグチ</t>
    </rPh>
    <rPh sb="27" eb="29">
      <t>ジュヨウ</t>
    </rPh>
    <rPh sb="103" eb="105">
      <t>ケイエイ</t>
    </rPh>
    <rPh sb="105" eb="107">
      <t>ジョウキョウ</t>
    </rPh>
    <rPh sb="108" eb="110">
      <t>イゼン</t>
    </rPh>
    <rPh sb="113" eb="114">
      <t>キビ</t>
    </rPh>
    <rPh sb="122" eb="124">
      <t>ヘイセイ</t>
    </rPh>
    <rPh sb="126" eb="128">
      <t>ネンド</t>
    </rPh>
    <rPh sb="130" eb="132">
      <t>イッパン</t>
    </rPh>
    <rPh sb="132" eb="134">
      <t>カイケイ</t>
    </rPh>
    <rPh sb="134" eb="136">
      <t>クリイレ</t>
    </rPh>
    <rPh sb="136" eb="138">
      <t>キジュン</t>
    </rPh>
    <rPh sb="139" eb="142">
      <t>コウシホン</t>
    </rPh>
    <rPh sb="142" eb="144">
      <t>タイサク</t>
    </rPh>
    <rPh sb="145" eb="146">
      <t>ヨウ</t>
    </rPh>
    <rPh sb="148" eb="150">
      <t>ケイヒ</t>
    </rPh>
    <rPh sb="154" eb="156">
      <t>テキヨウ</t>
    </rPh>
    <rPh sb="156" eb="158">
      <t>ジョガイ</t>
    </rPh>
    <rPh sb="165" eb="167">
      <t>コンゴ</t>
    </rPh>
    <rPh sb="167" eb="169">
      <t>イッソウ</t>
    </rPh>
    <rPh sb="170" eb="172">
      <t>ケイヒ</t>
    </rPh>
    <rPh sb="172" eb="174">
      <t>セツゲン</t>
    </rPh>
    <rPh sb="175" eb="178">
      <t>ゲスイドウ</t>
    </rPh>
    <rPh sb="178" eb="181">
      <t>シヨウリョウ</t>
    </rPh>
    <rPh sb="181" eb="182">
      <t>キン</t>
    </rPh>
    <rPh sb="182" eb="184">
      <t>カイテイ</t>
    </rPh>
    <rPh sb="189" eb="191">
      <t>ケントウ</t>
    </rPh>
    <rPh sb="192" eb="194">
      <t>ヒツヨウ</t>
    </rPh>
    <rPh sb="202" eb="205">
      <t>スイセンカ</t>
    </rPh>
    <rPh sb="205" eb="206">
      <t>リツ</t>
    </rPh>
    <rPh sb="207" eb="209">
      <t>ルイジ</t>
    </rPh>
    <rPh sb="209" eb="211">
      <t>ダンタイ</t>
    </rPh>
    <rPh sb="211" eb="213">
      <t>ヘイキン</t>
    </rPh>
    <rPh sb="213" eb="214">
      <t>アタイ</t>
    </rPh>
    <rPh sb="215" eb="217">
      <t>ウワマワ</t>
    </rPh>
    <rPh sb="224" eb="225">
      <t>ノ</t>
    </rPh>
    <rPh sb="227" eb="228">
      <t>ユル</t>
    </rPh>
    <rPh sb="246" eb="248">
      <t>ケイゾク</t>
    </rPh>
    <rPh sb="318" eb="320">
      <t>コンゴ</t>
    </rPh>
    <rPh sb="349" eb="351">
      <t>イコウ</t>
    </rPh>
    <rPh sb="352" eb="354">
      <t>ソクシン</t>
    </rPh>
    <phoneticPr fontId="17"/>
  </si>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</sst>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6" borderId="6"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7" xfId="2" applyFont="1" applyFill="1" applyBorder="1" applyAlignment="1" applyProtection="1">
      <alignment horizontal="left" vertical="top" wrapText="1"/>
      <protection locked="0"/>
    </xf>
    <xf numFmtId="0" fontId="16" fillId="6" borderId="8" xfId="2" applyFont="1" applyFill="1" applyBorder="1" applyAlignment="1" applyProtection="1">
      <alignment horizontal="left" vertical="top" wrapText="1"/>
      <protection locked="0"/>
    </xf>
    <xf numFmtId="0" fontId="16" fillId="6" borderId="1" xfId="2" applyFont="1" applyFill="1" applyBorder="1" applyAlignment="1" applyProtection="1">
      <alignment horizontal="left" vertical="top" wrapText="1"/>
      <protection locked="0"/>
    </xf>
    <xf numFmtId="0" fontId="16" fillId="6"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6" borderId="6" xfId="2" applyFont="1" applyFill="1" applyBorder="1" applyAlignment="1" applyProtection="1">
      <alignment horizontal="left" vertical="top" wrapText="1"/>
      <protection locked="0"/>
    </xf>
    <xf numFmtId="0" fontId="15" fillId="6" borderId="0" xfId="2" applyFont="1" applyFill="1" applyBorder="1" applyAlignment="1" applyProtection="1">
      <alignment horizontal="left" vertical="top" wrapText="1"/>
      <protection locked="0"/>
    </xf>
    <xf numFmtId="0" fontId="15" fillId="6" borderId="7" xfId="2" applyFont="1" applyFill="1" applyBorder="1" applyAlignment="1" applyProtection="1">
      <alignment horizontal="left" vertical="top" wrapText="1"/>
      <protection locked="0"/>
    </xf>
    <xf numFmtId="0" fontId="15" fillId="6" borderId="8"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9" xfId="2"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0.32</c:v>
                </c:pt>
                <c:pt idx="3" formatCode="#,##0.00;&quot;△&quot;#,##0.00;&quot;-&quot;">
                  <c:v>0.01</c:v>
                </c:pt>
                <c:pt idx="4">
                  <c:v>0</c:v>
                </c:pt>
              </c:numCache>
            </c:numRef>
          </c:val>
          <c:extLst>
            <c:ext xmlns:c16="http://schemas.microsoft.com/office/drawing/2014/chart" uri="{C3380CC4-5D6E-409C-BE32-E72D297353CC}">
              <c16:uniqueId val="{00000000-2D0B-419B-8351-ECDF251268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0.28999999999999998</c:v>
                </c:pt>
              </c:numCache>
            </c:numRef>
          </c:val>
          <c:smooth val="0"/>
          <c:extLst>
            <c:ext xmlns:c16="http://schemas.microsoft.com/office/drawing/2014/chart" uri="{C3380CC4-5D6E-409C-BE32-E72D297353CC}">
              <c16:uniqueId val="{00000001-2D0B-419B-8351-ECDF251268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44-45EA-AA86-1224F8E43F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55.46</c:v>
                </c:pt>
              </c:numCache>
            </c:numRef>
          </c:val>
          <c:smooth val="0"/>
          <c:extLst>
            <c:ext xmlns:c16="http://schemas.microsoft.com/office/drawing/2014/chart" uri="{C3380CC4-5D6E-409C-BE32-E72D297353CC}">
              <c16:uniqueId val="{00000001-BC44-45EA-AA86-1224F8E43F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91.04</c:v>
                </c:pt>
                <c:pt idx="1">
                  <c:v>92.32</c:v>
                </c:pt>
                <c:pt idx="2">
                  <c:v>92.79</c:v>
                </c:pt>
                <c:pt idx="3">
                  <c:v>94.39</c:v>
                </c:pt>
                <c:pt idx="4">
                  <c:v>95.36</c:v>
                </c:pt>
              </c:numCache>
            </c:numRef>
          </c:val>
          <c:extLst>
            <c:ext xmlns:c16="http://schemas.microsoft.com/office/drawing/2014/chart" uri="{C3380CC4-5D6E-409C-BE32-E72D297353CC}">
              <c16:uniqueId val="{00000000-54EF-493F-A2BA-72301C49AC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92.45</c:v>
                </c:pt>
              </c:numCache>
            </c:numRef>
          </c:val>
          <c:smooth val="0"/>
          <c:extLst>
            <c:ext xmlns:c16="http://schemas.microsoft.com/office/drawing/2014/chart" uri="{C3380CC4-5D6E-409C-BE32-E72D297353CC}">
              <c16:uniqueId val="{00000001-54EF-493F-A2BA-72301C49AC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c:v>
                </c:pt>
                <c:pt idx="1">
                  <c:v>59.58</c:v>
                </c:pt>
                <c:pt idx="2">
                  <c:v>68.62</c:v>
                </c:pt>
                <c:pt idx="3">
                  <c:v>73.27</c:v>
                </c:pt>
                <c:pt idx="4">
                  <c:v>76.099999999999994</c:v>
                </c:pt>
              </c:numCache>
            </c:numRef>
          </c:val>
          <c:extLst>
            <c:ext xmlns:c16="http://schemas.microsoft.com/office/drawing/2014/chart" uri="{C3380CC4-5D6E-409C-BE32-E72D297353CC}">
              <c16:uniqueId val="{00000000-7B6B-4372-8117-5F424ECC8E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B-4372-8117-5F424ECC8E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D8-4083-B1F4-36BB45A21A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8-4083-B1F4-36BB45A21A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C-48ED-9F8B-CF59F0598C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C-48ED-9F8B-CF59F0598C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1-464C-9FBE-6DF621B2B1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1-464C-9FBE-6DF621B2B1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5-470D-A256-4CB7742B61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5-470D-A256-4CB7742B61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1370.33</c:v>
                </c:pt>
                <c:pt idx="1">
                  <c:v>1275.5899999999999</c:v>
                </c:pt>
                <c:pt idx="2">
                  <c:v>1108.82</c:v>
                </c:pt>
                <c:pt idx="3">
                  <c:v>1675.12</c:v>
                </c:pt>
                <c:pt idx="4">
                  <c:v>1626.23</c:v>
                </c:pt>
              </c:numCache>
            </c:numRef>
          </c:val>
          <c:extLst>
            <c:ext xmlns:c16="http://schemas.microsoft.com/office/drawing/2014/chart" uri="{C3380CC4-5D6E-409C-BE32-E72D297353CC}">
              <c16:uniqueId val="{00000000-FC93-4510-B040-38734171B9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978.87</c:v>
                </c:pt>
              </c:numCache>
            </c:numRef>
          </c:val>
          <c:smooth val="0"/>
          <c:extLst>
            <c:ext xmlns:c16="http://schemas.microsoft.com/office/drawing/2014/chart" uri="{C3380CC4-5D6E-409C-BE32-E72D297353CC}">
              <c16:uniqueId val="{00000001-FC93-4510-B040-38734171B9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71.77</c:v>
                </c:pt>
                <c:pt idx="1">
                  <c:v>74.73</c:v>
                </c:pt>
                <c:pt idx="2">
                  <c:v>99.48</c:v>
                </c:pt>
                <c:pt idx="3">
                  <c:v>100</c:v>
                </c:pt>
                <c:pt idx="4">
                  <c:v>100</c:v>
                </c:pt>
              </c:numCache>
            </c:numRef>
          </c:val>
          <c:extLst>
            <c:ext xmlns:c16="http://schemas.microsoft.com/office/drawing/2014/chart" uri="{C3380CC4-5D6E-409C-BE32-E72D297353CC}">
              <c16:uniqueId val="{00000000-9459-4040-8368-0F0C69E236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85.9</c:v>
                </c:pt>
              </c:numCache>
            </c:numRef>
          </c:val>
          <c:smooth val="0"/>
          <c:extLst>
            <c:ext xmlns:c16="http://schemas.microsoft.com/office/drawing/2014/chart" uri="{C3380CC4-5D6E-409C-BE32-E72D297353CC}">
              <c16:uniqueId val="{00000001-9459-4040-8368-0F0C69E236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238.32</c:v>
                </c:pt>
                <c:pt idx="1">
                  <c:v>231.14</c:v>
                </c:pt>
                <c:pt idx="2">
                  <c:v>166.73</c:v>
                </c:pt>
                <c:pt idx="3">
                  <c:v>164.36</c:v>
                </c:pt>
                <c:pt idx="4">
                  <c:v>161.29</c:v>
                </c:pt>
              </c:numCache>
            </c:numRef>
          </c:val>
          <c:extLst>
            <c:ext xmlns:c16="http://schemas.microsoft.com/office/drawing/2014/chart" uri="{C3380CC4-5D6E-409C-BE32-E72D297353CC}">
              <c16:uniqueId val="{00000000-BFA5-4C1C-99D2-9A8388FBF7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148.41999999999999</c:v>
                </c:pt>
              </c:numCache>
            </c:numRef>
          </c:val>
          <c:smooth val="0"/>
          <c:extLst>
            <c:ext xmlns:c16="http://schemas.microsoft.com/office/drawing/2014/chart" uri="{C3380CC4-5D6E-409C-BE32-E72D297353CC}">
              <c16:uniqueId val="{00000001-BFA5-4C1C-99D2-9A8388FBF7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海田町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Cb1</v>
      </c>
      <c r="X8" s="77"/>
      <c r="Y8" s="77"/>
      <c r="Z8" s="77"/>
      <c r="AA8" s="77"/>
      <c r="AB8" s="77"/>
      <c r="AC8" s="77"/>
      <c r="AD8" s="78" t="str">
        <f>データ!$M$6</f>
        <v>非設置</v>
      </c>
      <c r="AE8" s="78"/>
      <c r="AF8" s="78"/>
      <c r="AG8" s="78"/>
      <c r="AH8" s="78"/>
      <c r="AI8" s="78"/>
      <c r="AJ8" s="78"/>
      <c r="AK8" s="3"/>
      <c r="AL8" s="74">
        <f>データ!S6</f>
        <v>30009</v>
      </c>
      <c r="AM8" s="74"/>
      <c r="AN8" s="74"/>
      <c r="AO8" s="74"/>
      <c r="AP8" s="74"/>
      <c r="AQ8" s="74"/>
      <c r="AR8" s="74"/>
      <c r="AS8" s="74"/>
      <c r="AT8" s="73">
        <f>データ!T6</f>
        <v>13.79</v>
      </c>
      <c r="AU8" s="73"/>
      <c r="AV8" s="73"/>
      <c r="AW8" s="73"/>
      <c r="AX8" s="73"/>
      <c r="AY8" s="73"/>
      <c r="AZ8" s="73"/>
      <c r="BA8" s="73"/>
      <c r="BB8" s="73">
        <f>データ!U6</f>
        <v>2176.14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98.64</v>
      </c>
      <c r="Q10" s="73"/>
      <c r="R10" s="73"/>
      <c r="S10" s="73"/>
      <c r="T10" s="73"/>
      <c r="U10" s="73"/>
      <c r="V10" s="73"/>
      <c r="W10" s="73">
        <f>データ!Q6</f>
        <v>92.04</v>
      </c>
      <c r="X10" s="73"/>
      <c r="Y10" s="73"/>
      <c r="Z10" s="73"/>
      <c r="AA10" s="73"/>
      <c r="AB10" s="73"/>
      <c r="AC10" s="73"/>
      <c r="AD10" s="74">
        <f>データ!R6</f>
        <v>2138</v>
      </c>
      <c r="AE10" s="74"/>
      <c r="AF10" s="74"/>
      <c r="AG10" s="74"/>
      <c r="AH10" s="74"/>
      <c r="AI10" s="74"/>
      <c r="AJ10" s="74"/>
      <c r="AK10" s="2"/>
      <c r="AL10" s="74">
        <f>データ!V6</f>
        <v>29502</v>
      </c>
      <c r="AM10" s="74"/>
      <c r="AN10" s="74"/>
      <c r="AO10" s="74"/>
      <c r="AP10" s="74"/>
      <c r="AQ10" s="74"/>
      <c r="AR10" s="74"/>
      <c r="AS10" s="74"/>
      <c r="AT10" s="73">
        <f>データ!W6</f>
        <v>4.7300000000000004</v>
      </c>
      <c r="AU10" s="73"/>
      <c r="AV10" s="73"/>
      <c r="AW10" s="73"/>
      <c r="AX10" s="73"/>
      <c r="AY10" s="73"/>
      <c r="AZ10" s="73"/>
      <c r="BA10" s="73"/>
      <c r="BB10" s="73">
        <f>データ!X6</f>
        <v>6237.21</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DUYiuxCRUPrOZ4Pb1FuRMLpnUbXcj5BuDDOR7oKpkkuCK1qQfQuctpI/PCBOL6pXkMLkvBddi3Js+6O3V+G9nQ==" saltValue="FSHbb3a2uCBi35duuVZx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343048</v>
      </c>
      <c r="D6" s="33">
        <f t="shared" si="3"/>
        <v>47</v>
      </c>
      <c r="E6" s="33">
        <f t="shared" si="3"/>
        <v>17</v>
      </c>
      <c r="F6" s="33">
        <f t="shared" si="3"/>
        <v>1</v>
      </c>
      <c r="G6" s="33">
        <f t="shared" si="3"/>
        <v>0</v>
      </c>
      <c r="H6" s="33" t="str">
        <f t="shared" si="3"/>
        <v>広島県　海田町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98.64</v>
      </c>
      <c r="Q6" s="34">
        <f t="shared" si="3"/>
        <v>92.04</v>
      </c>
      <c r="R6" s="34">
        <f t="shared" si="3"/>
        <v>2138</v>
      </c>
      <c r="S6" s="34">
        <f t="shared" si="3"/>
        <v>30009</v>
      </c>
      <c r="T6" s="34">
        <f t="shared" si="3"/>
        <v>13.79</v>
      </c>
      <c r="U6" s="34">
        <f t="shared" si="3"/>
        <v>2176.14</v>
      </c>
      <c r="V6" s="34">
        <f t="shared" si="3"/>
        <v>29502</v>
      </c>
      <c r="W6" s="34">
        <f t="shared" si="3"/>
        <v>4.7300000000000004</v>
      </c>
      <c r="X6" s="34">
        <f t="shared" si="3"/>
        <v>6237.21</v>
      </c>
      <c r="Y6" s="35">
        <f>IF(Y7="",NA(),Y7)</f>
        <v>58</v>
      </c>
      <c r="Z6" s="35">
        <f t="shared" ref="Z6:AH6" si="4">IF(Z7="",NA(),Z7)</f>
        <v>59.58</v>
      </c>
      <c r="AA6" s="35">
        <f t="shared" si="4"/>
        <v>68.62</v>
      </c>
      <c r="AB6" s="35">
        <f t="shared" si="4"/>
        <v>73.27</v>
      </c>
      <c r="AC6" s="35">
        <f t="shared" si="4"/>
        <v>76.099999999999994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1370.33</v>
      </c>
      <c r="BG6" s="35">
        <f t="shared" ref="BG6:BO6" si="7">IF(BG7="",NA(),BG7)</f>
        <v>1275.5899999999999</v>
      </c>
      <c r="BH6" s="35">
        <f t="shared" si="7"/>
        <v>1108.82</v>
      </c>
      <c r="BI6" s="35">
        <f t="shared" si="7"/>
        <v>1675.12</v>
      </c>
      <c r="BJ6" s="35">
        <f t="shared" si="7"/>
        <v>1626.23</v>
      </c>
      <c r="BK6" s="35">
        <f t="shared" si="7"/>
        <v>1067.74</v>
      </c>
      <c r="BL6" s="35">
        <f t="shared" si="7"/>
        <v>1018.27</v>
      </c>
      <c r="BM6" s="35">
        <f t="shared" si="7"/>
        <v>1120.55</v>
      </c>
      <c r="BN6" s="35">
        <f t="shared" si="7"/>
        <v>855.79</v>
      </c>
      <c r="BO6" s="35">
        <f t="shared" si="7"/>
        <v>978.87</v>
      </c>
      <c r="BP6" s="34" t="str">
        <f>IF(BP7="","",IF(BP7="-","【-】","【"&amp;SUBSTITUTE(TEXT(BP7,"#,##0.00"),"-","△")&amp;"】"))</f>
        <v>【682.78】</v>
      </c>
      <c r="BQ6" s="35">
        <f>IF(BQ7="",NA(),BQ7)</f>
        <v>71.77</v>
      </c>
      <c r="BR6" s="35">
        <f t="shared" ref="BR6:BZ6" si="8">IF(BR7="",NA(),BR7)</f>
        <v>74.73</v>
      </c>
      <c r="BS6" s="35">
        <f t="shared" si="8"/>
        <v>99.48</v>
      </c>
      <c r="BT6" s="35">
        <f t="shared" si="8"/>
        <v>100</v>
      </c>
      <c r="BU6" s="35">
        <f t="shared" si="8"/>
        <v>100</v>
      </c>
      <c r="BV6" s="35">
        <f t="shared" si="8"/>
        <v>73.569999999999993</v>
      </c>
      <c r="BW6" s="35">
        <f t="shared" si="8"/>
        <v>71.569999999999993</v>
      </c>
      <c r="BX6" s="35">
        <f t="shared" si="8"/>
        <v>73.28</v>
      </c>
      <c r="BY6" s="35">
        <f t="shared" si="8"/>
        <v>82.82</v>
      </c>
      <c r="BZ6" s="35">
        <f t="shared" si="8"/>
        <v>85.9</v>
      </c>
      <c r="CA6" s="34" t="str">
        <f>IF(CA7="","",IF(CA7="-","【-】","【"&amp;SUBSTITUTE(TEXT(CA7,"#,##0.00"),"-","△")&amp;"】"))</f>
        <v>【100.91】</v>
      </c>
      <c r="CB6" s="35">
        <f>IF(CB7="",NA(),CB7)</f>
        <v>238.32</v>
      </c>
      <c r="CC6" s="35">
        <f t="shared" ref="CC6:CK6" si="9">IF(CC7="",NA(),CC7)</f>
        <v>231.14</v>
      </c>
      <c r="CD6" s="35">
        <f t="shared" si="9"/>
        <v>166.73</v>
      </c>
      <c r="CE6" s="35">
        <f t="shared" si="9"/>
        <v>164.36</v>
      </c>
      <c r="CF6" s="35">
        <f t="shared" si="9"/>
        <v>161.29</v>
      </c>
      <c r="CG6" s="35">
        <f t="shared" si="9"/>
        <v>184.87</v>
      </c>
      <c r="CH6" s="35">
        <f t="shared" si="9"/>
        <v>195.88</v>
      </c>
      <c r="CI6" s="35">
        <f t="shared" si="9"/>
        <v>193.1</v>
      </c>
      <c r="CJ6" s="35">
        <f t="shared" si="9"/>
        <v>165.76</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55.46</v>
      </c>
      <c r="CW6" s="34" t="str">
        <f>IF(CW7="","",IF(CW7="-","【-】","【"&amp;SUBSTITUTE(TEXT(CW7,"#,##0.00"),"-","△")&amp;"】"))</f>
        <v>【58.98】</v>
      </c>
      <c r="CX6" s="35">
        <f>IF(CX7="",NA(),CX7)</f>
        <v>91.04</v>
      </c>
      <c r="CY6" s="35">
        <f t="shared" ref="CY6:DG6" si="11">IF(CY7="",NA(),CY7)</f>
        <v>92.32</v>
      </c>
      <c r="CZ6" s="35">
        <f t="shared" si="11"/>
        <v>92.79</v>
      </c>
      <c r="DA6" s="35">
        <f t="shared" si="11"/>
        <v>94.39</v>
      </c>
      <c r="DB6" s="35">
        <f t="shared" si="11"/>
        <v>95.36</v>
      </c>
      <c r="DC6" s="35">
        <f t="shared" si="11"/>
        <v>88.59</v>
      </c>
      <c r="DD6" s="35">
        <f t="shared" si="11"/>
        <v>87.85</v>
      </c>
      <c r="DE6" s="35">
        <f t="shared" si="11"/>
        <v>87.52</v>
      </c>
      <c r="DF6" s="35">
        <f t="shared" si="11"/>
        <v>86.63</v>
      </c>
      <c r="DG6" s="35">
        <f t="shared" si="11"/>
        <v>92.45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0.32</v>
      </c>
      <c r="EH6" s="35">
        <f t="shared" si="14"/>
        <v>0.01</v>
      </c>
      <c r="EI6" s="34">
        <f t="shared" si="14"/>
        <v>0</v>
      </c>
      <c r="EJ6" s="35">
        <f t="shared" si="14"/>
        <v>0.11</v>
      </c>
      <c r="EK6" s="35">
        <f t="shared" si="14"/>
        <v>0.16</v>
      </c>
      <c r="EL6" s="35">
        <f t="shared" si="14"/>
        <v>0.19</v>
      </c>
      <c r="EM6" s="35">
        <f t="shared" si="14"/>
        <v>0.16</v>
      </c>
      <c r="EN6" s="35">
        <f t="shared" si="14"/>
        <v>0.28999999999999998</v>
      </c>
      <c r="EO6" s="34" t="str">
        <f>IF(EO7="","",IF(EO7="-","【-】","【"&amp;SUBSTITUTE(TEXT(EO7,"#,##0.00"),"-","△")&amp;"】"))</f>
        <v>【0.23】</v>
      </c>
    </row>
    <row r="7" spans="1:145" s="36" customFormat="1" x14ac:dyDescent="0.15">
      <c r="A7" s="28"/>
      <c r="B7" s="37">
        <v>2018</v>
      </c>
      <c r="C7" s="37">
        <v>343048</v>
      </c>
      <c r="D7" s="37">
        <v>47</v>
      </c>
      <c r="E7" s="37">
        <v>17</v>
      </c>
      <c r="F7" s="37">
        <v>1</v>
      </c>
      <c r="G7" s="37">
        <v>0</v>
      </c>
      <c r="H7" s="37" t="s">
        <v>97</v>
      </c>
      <c r="I7" s="37" t="s">
        <v>98</v>
      </c>
      <c r="J7" s="37" t="s">
        <v>99</v>
      </c>
      <c r="K7" s="37" t="s">
        <v>100</v>
      </c>
      <c r="L7" s="37" t="s">
        <v>101</v>
      </c>
      <c r="M7" s="37" t="s">
        <v>102</v>
      </c>
      <c r="N7" s="38" t="s">
        <v>103</v>
      </c>
      <c r="O7" s="38" t="s">
        <v>104</v>
      </c>
      <c r="P7" s="38">
        <v>98.64</v>
      </c>
      <c r="Q7" s="38">
        <v>92.04</v>
      </c>
      <c r="R7" s="38">
        <v>2138</v>
      </c>
      <c r="S7" s="38">
        <v>30009</v>
      </c>
      <c r="T7" s="38">
        <v>13.79</v>
      </c>
      <c r="U7" s="38">
        <v>2176.14</v>
      </c>
      <c r="V7" s="38">
        <v>29502</v>
      </c>
      <c r="W7" s="38">
        <v>4.7300000000000004</v>
      </c>
      <c r="X7" s="38">
        <v>6237.21</v>
      </c>
      <c r="Y7" s="38">
        <v>58</v>
      </c>
      <c r="Z7" s="38">
        <v>59.58</v>
      </c>
      <c r="AA7" s="38">
        <v>68.62</v>
      </c>
      <c r="AB7" s="38">
        <v>73.27</v>
      </c>
      <c r="AC7" s="38">
        <v>76.099999999999994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1370.33</v>
      </c>
      <c r="BG7" s="38">
        <v>1275.5899999999999</v>
      </c>
      <c r="BH7" s="38">
        <v>1108.82</v>
      </c>
      <c r="BI7" s="38">
        <v>1675.12</v>
      </c>
      <c r="BJ7" s="38">
        <v>1626.23</v>
      </c>
      <c r="BK7" s="38">
        <v>1067.74</v>
      </c>
      <c r="BL7" s="38">
        <v>1018.27</v>
      </c>
      <c r="BM7" s="38">
        <v>1120.55</v>
      </c>
      <c r="BN7" s="38">
        <v>855.79</v>
      </c>
      <c r="BO7" s="38">
        <v>978.87</v>
      </c>
      <c r="BP7" s="38">
        <v>682.78</v>
      </c>
      <c r="BQ7" s="38">
        <v>71.77</v>
      </c>
      <c r="BR7" s="38">
        <v>74.73</v>
      </c>
      <c r="BS7" s="38">
        <v>99.48</v>
      </c>
      <c r="BT7" s="38">
        <v>100</v>
      </c>
      <c r="BU7" s="38">
        <v>100</v>
      </c>
      <c r="BV7" s="38">
        <v>73.569999999999993</v>
      </c>
      <c r="BW7" s="38">
        <v>71.569999999999993</v>
      </c>
      <c r="BX7" s="38">
        <v>73.28</v>
      </c>
      <c r="BY7" s="38">
        <v>82.82</v>
      </c>
      <c r="BZ7" s="38">
        <v>85.9</v>
      </c>
      <c r="CA7" s="38">
        <v>100.91</v>
      </c>
      <c r="CB7" s="38">
        <v>238.32</v>
      </c>
      <c r="CC7" s="38">
        <v>231.14</v>
      </c>
      <c r="CD7" s="38">
        <v>166.73</v>
      </c>
      <c r="CE7" s="38">
        <v>164.36</v>
      </c>
      <c r="CF7" s="38">
        <v>161.29</v>
      </c>
      <c r="CG7" s="38">
        <v>184.87</v>
      </c>
      <c r="CH7" s="38">
        <v>195.88</v>
      </c>
      <c r="CI7" s="38">
        <v>193.1</v>
      </c>
      <c r="CJ7" s="38">
        <v>165.76</v>
      </c>
      <c r="CK7" s="38">
        <v>148.41999999999999</v>
      </c>
      <c r="CL7" s="38">
        <v>136.86000000000001</v>
      </c>
      <c r="CM7" s="38" t="s">
        <v>103</v>
      </c>
      <c r="CN7" s="38" t="s">
        <v>103</v>
      </c>
      <c r="CO7" s="38" t="s">
        <v>103</v>
      </c>
      <c r="CP7" s="38" t="s">
        <v>103</v>
      </c>
      <c r="CQ7" s="38" t="s">
        <v>103</v>
      </c>
      <c r="CR7" s="38">
        <v>51.08</v>
      </c>
      <c r="CS7" s="38">
        <v>49.75</v>
      </c>
      <c r="CT7" s="38">
        <v>51.05</v>
      </c>
      <c r="CU7" s="38">
        <v>50.12</v>
      </c>
      <c r="CV7" s="38">
        <v>55.46</v>
      </c>
      <c r="CW7" s="38">
        <v>58.98</v>
      </c>
      <c r="CX7" s="38">
        <v>91.04</v>
      </c>
      <c r="CY7" s="38">
        <v>92.32</v>
      </c>
      <c r="CZ7" s="38">
        <v>92.79</v>
      </c>
      <c r="DA7" s="38">
        <v>94.39</v>
      </c>
      <c r="DB7" s="38">
        <v>95.36</v>
      </c>
      <c r="DC7" s="38">
        <v>88.59</v>
      </c>
      <c r="DD7" s="38">
        <v>87.85</v>
      </c>
      <c r="DE7" s="38">
        <v>87.52</v>
      </c>
      <c r="DF7" s="38">
        <v>86.63</v>
      </c>
      <c r="DG7" s="38">
        <v>92.45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0.32</v>
      </c>
      <c r="EH7" s="38">
        <v>0.01</v>
      </c>
      <c r="EI7" s="38">
        <v>0</v>
      </c>
      <c r="EJ7" s="38">
        <v>0.11</v>
      </c>
      <c r="EK7" s="38">
        <v>0.16</v>
      </c>
      <c r="EL7" s="38">
        <v>0.19</v>
      </c>
      <c r="EM7" s="38">
        <v>0.16</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2020-02-04T00:22:46Z</cp:lastPrinted>
  <dcterms:created xsi:type="dcterms:W3CDTF">2019-12-05T05:06:51Z</dcterms:created>
  <dcterms:modified xsi:type="dcterms:W3CDTF">2020-02-04T00:26:33Z</dcterms:modified>
  <cp:category/>
</cp:coreProperties>
</file>