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20（R2）\"/>
    </mc:Choice>
  </mc:AlternateContent>
  <workbookProtection workbookAlgorithmName="SHA-512" workbookHashValue="VSFR7V/b4DdaSd883aItH2rvJPKRMFjupWmOPQt/LLOfNMTRIFCBH4s78e0fWKI9kt1FhMaSzo6fSs5uYLgUeg==" workbookSaltValue="cl0RPyKv9O72BcBp/hXp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<sst xmlns="http://schemas.openxmlformats.org/spreadsheetml/2006/main" count="228" uniqueCount="114">
  <si>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</si>
  <si>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</si>
  <si>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</si>
  <si>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</si>
  <si>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</si>
  <si>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</si>
  <si>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</si>
  <si>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</si>
  <si>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</si>
  <si>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</si>
  <si>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</si>
  <si>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</si>
  <si>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</si>
  <si>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</si>
  <si>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</si>
  <si>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</si>
  <si>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</si>
  <si>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</si>
  <si>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</si>
  <si>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</si>
  <si>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</si>
  <si>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</si>
  <si>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</si>
  <si>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</si>
  <si>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</si>
  <si>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</si>
  <si>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</si>
  <si>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</si>
  <si>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</si>
  <si>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</si>
  <si>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</si>
  <si>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</si>
  <si>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</si>
  <si>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</si>
  <si>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</si>
  <si>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</si>
  <si>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</si>
  <si>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</si>
  <si>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</si>
  <si>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</si>
  <si>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</si>
  <si>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</si>
  <si>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</si>
  <si>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</si>
  <si>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</si>
  <si>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</si>
  <si>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</si>
  <si>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</si>
  <si>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</si>
  <si>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</si>
  <si>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</si>
  <si>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</si>
  <si>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</si>
  <si>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</si>
  <si>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</si>
  <si>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</si>
  <si>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</si>
  <si>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</si>
  <si>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</si>
  <si>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</si>
  <si>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</si>
  <si>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</si>
  <si>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</si>
  <si>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</si>
  <si>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</si>
  <si>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</si>
  <si>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</si>
  <si>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</si>
  <si>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</si>
  <si>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</si>
  <si>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</si>
  <si>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</si>
  <si>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</si>
  <si>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</si>
  <si>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</si>
  <si>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</si>
  <si>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</si>
  <si>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</si>
  <si>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</si>
  <si>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</si>
  <si>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</si>
  <si>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</si>
  <si>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</si>
  <si>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</si>
  <si>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</si>
  <si>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</si>
  <si>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</si>
  <si>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</si>
  <si>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</si>
  <si>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</si>
  <si>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</si>
  <si>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</si>
  <si>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</si>
  <si>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</si>
  <si>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</si>
  <si>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</si>
  <si>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</si>
  <si>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</si>
  <si>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</si>
  <si>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</si>
  <si>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</si>
  <si>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</si>
  <si>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</si>
  <si>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</si>
  <si>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</si>
  <si>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</si>
  <si>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</si>
  <si>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</si>
  <si>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</si>
  <si>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</si>
  <si>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</si>
  <si>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継続的な事業費用の削減に取り組み，令和2年度も引き続き100％以上の黒字経営で事業の健全性を維持しています。
</t>
    </r>
    <r>
      <rPr>
        <b/>
        <sz val="11"/>
        <color theme="1"/>
        <rFont val="ＭＳ ゴシック"/>
        <family val="3"/>
        <charset val="128"/>
      </rPr>
      <t>②累積欠損比率</t>
    </r>
    <r>
      <rPr>
        <sz val="11"/>
        <color theme="1"/>
        <rFont val="ＭＳ ゴシック"/>
        <family val="3"/>
        <charset val="128"/>
      </rPr>
      <t xml:space="preserve">
　累積欠損金は発生しておりません。
</t>
    </r>
    <r>
      <rPr>
        <b/>
        <sz val="11"/>
        <color theme="1"/>
        <rFont val="ＭＳ ゴシック"/>
        <family val="3"/>
        <charset val="128"/>
      </rPr>
      <t>③流動比率</t>
    </r>
    <r>
      <rPr>
        <sz val="11"/>
        <color theme="1"/>
        <rFont val="ＭＳ ゴシック"/>
        <family val="3"/>
        <charset val="128"/>
      </rPr>
      <t xml:space="preserve">
　令和2年度は，事業費用や資本的支出の減少により，流動資産は増加，流動負債は減少したことで類似団体の平均値を大きく上回りました。
</t>
    </r>
    <r>
      <rPr>
        <b/>
        <sz val="11"/>
        <color theme="1"/>
        <rFont val="ＭＳ ゴシック"/>
        <family val="3"/>
        <charset val="128"/>
      </rPr>
      <t>④企業債残高対給水収益比率</t>
    </r>
    <r>
      <rPr>
        <sz val="11"/>
        <color theme="1"/>
        <rFont val="ＭＳ ゴシック"/>
        <family val="3"/>
        <charset val="128"/>
      </rPr>
      <t xml:space="preserve">
　引き続き全国平均値や類似団体と比較しても低い水準で推移しています。
</t>
    </r>
    <r>
      <rPr>
        <b/>
        <sz val="11"/>
        <color theme="1"/>
        <rFont val="ＭＳ ゴシック"/>
        <family val="3"/>
        <charset val="128"/>
      </rPr>
      <t>⑤料金回収率</t>
    </r>
    <r>
      <rPr>
        <sz val="11"/>
        <color theme="1"/>
        <rFont val="ＭＳ ゴシック"/>
        <family val="3"/>
        <charset val="128"/>
      </rPr>
      <t xml:space="preserve">
　給水原価が低調に推移し，有収水量に伴い給水収益が増加していることにより，平均値を上回る高い水準での回収率を維持しています。
</t>
    </r>
    <r>
      <rPr>
        <b/>
        <sz val="11"/>
        <color theme="1"/>
        <rFont val="ＭＳ ゴシック"/>
        <family val="3"/>
        <charset val="128"/>
      </rPr>
      <t>⑥給水原価</t>
    </r>
    <r>
      <rPr>
        <sz val="11"/>
        <color theme="1"/>
        <rFont val="ＭＳ ゴシック"/>
        <family val="3"/>
        <charset val="128"/>
      </rPr>
      <t xml:space="preserve">
　堅調な有収水量の増加と堅実な事業費用の減少により，令和2年度も引き続き給水原価は低い水準を維持しています。
</t>
    </r>
    <r>
      <rPr>
        <b/>
        <sz val="11"/>
        <color theme="1"/>
        <rFont val="ＭＳ ゴシック"/>
        <family val="3"/>
        <charset val="128"/>
      </rPr>
      <t>⑦施設利用率</t>
    </r>
    <r>
      <rPr>
        <sz val="11"/>
        <color theme="1"/>
        <rFont val="ＭＳ ゴシック"/>
        <family val="3"/>
        <charset val="128"/>
      </rPr>
      <t xml:space="preserve">
　管路更新の推進に伴い，適正な配水量が確保されていますが，公称能力との乖離が生じており，引き続き低い水準で推移しています。
</t>
    </r>
    <r>
      <rPr>
        <b/>
        <sz val="11"/>
        <color theme="1"/>
        <rFont val="ＭＳ ゴシック"/>
        <family val="3"/>
        <charset val="128"/>
      </rPr>
      <t>⑧有収率</t>
    </r>
    <r>
      <rPr>
        <sz val="11"/>
        <color theme="1"/>
        <rFont val="ＭＳ ゴシック"/>
        <family val="3"/>
        <charset val="128"/>
      </rPr>
      <t xml:space="preserve">
　管路更新の推進に伴う漏水等の無効水量の減少によって有収率は上昇傾向にあり，効率的な料金回収が維持されています。</t>
    </r>
    <rPh sb="1" eb="3">
      <t>ケイジョウ</t>
    </rPh>
    <rPh sb="3" eb="5">
      <t>シュウシ</t>
    </rPh>
    <rPh sb="5" eb="7">
      <t>ヒリツ</t>
    </rPh>
    <rPh sb="9" eb="12">
      <t>ケイゾクテキ</t>
    </rPh>
    <rPh sb="13" eb="15">
      <t>ジギョウ</t>
    </rPh>
    <rPh sb="15" eb="17">
      <t>ヒヨウ</t>
    </rPh>
    <rPh sb="18" eb="20">
      <t>サクゲン</t>
    </rPh>
    <rPh sb="21" eb="22">
      <t>ト</t>
    </rPh>
    <rPh sb="23" eb="24">
      <t>ク</t>
    </rPh>
    <rPh sb="26" eb="28">
      <t>レイワ</t>
    </rPh>
    <rPh sb="29" eb="31">
      <t>ネンド</t>
    </rPh>
    <rPh sb="32" eb="33">
      <t>ヒ</t>
    </rPh>
    <rPh sb="34" eb="35">
      <t>ツヅ</t>
    </rPh>
    <rPh sb="40" eb="42">
      <t>イジョウ</t>
    </rPh>
    <rPh sb="43" eb="45">
      <t>クロジ</t>
    </rPh>
    <rPh sb="45" eb="47">
      <t>ケイエイ</t>
    </rPh>
    <rPh sb="48" eb="50">
      <t>ジギョウ</t>
    </rPh>
    <rPh sb="51" eb="53">
      <t>ケンゼン</t>
    </rPh>
    <rPh sb="53" eb="54">
      <t>セイ</t>
    </rPh>
    <rPh sb="55" eb="57">
      <t>イジ</t>
    </rPh>
    <rPh sb="65" eb="67">
      <t>ルイセキ</t>
    </rPh>
    <rPh sb="67" eb="69">
      <t>ケッソン</t>
    </rPh>
    <rPh sb="69" eb="71">
      <t>ヒリツ</t>
    </rPh>
    <rPh sb="73" eb="75">
      <t>ルイセキ</t>
    </rPh>
    <rPh sb="75" eb="77">
      <t>ケッソン</t>
    </rPh>
    <rPh sb="77" eb="78">
      <t>キン</t>
    </rPh>
    <rPh sb="79" eb="81">
      <t>ハッセイ</t>
    </rPh>
    <rPh sb="91" eb="93">
      <t>リュウドウ</t>
    </rPh>
    <rPh sb="93" eb="95">
      <t>ヒリツ</t>
    </rPh>
    <rPh sb="97" eb="99">
      <t>レイワ</t>
    </rPh>
    <rPh sb="100" eb="102">
      <t>ネンド</t>
    </rPh>
    <rPh sb="104" eb="106">
      <t>ジギョウ</t>
    </rPh>
    <rPh sb="106" eb="108">
      <t>ヒヨウ</t>
    </rPh>
    <rPh sb="176" eb="177">
      <t>ヒ</t>
    </rPh>
    <rPh sb="178" eb="179">
      <t>ツヅ</t>
    </rPh>
    <rPh sb="180" eb="182">
      <t>ゼンコク</t>
    </rPh>
    <rPh sb="182" eb="185">
      <t>ヘイキンチ</t>
    </rPh>
    <rPh sb="186" eb="188">
      <t>ルイジ</t>
    </rPh>
    <rPh sb="188" eb="190">
      <t>ダンタイ</t>
    </rPh>
    <rPh sb="191" eb="193">
      <t>ヒカク</t>
    </rPh>
    <rPh sb="196" eb="197">
      <t>ヒク</t>
    </rPh>
    <rPh sb="198" eb="200">
      <t>スイジュン</t>
    </rPh>
    <rPh sb="201" eb="203">
      <t>スイイ</t>
    </rPh>
    <rPh sb="218" eb="220">
      <t>キュウスイ</t>
    </rPh>
    <rPh sb="220" eb="222">
      <t>ゲンカ</t>
    </rPh>
    <rPh sb="223" eb="225">
      <t>テイチョウ</t>
    </rPh>
    <rPh sb="226" eb="228">
      <t>スイイ</t>
    </rPh>
    <rPh sb="230" eb="232">
      <t>ユウシュウ</t>
    </rPh>
    <rPh sb="232" eb="234">
      <t>スイリョウ</t>
    </rPh>
    <rPh sb="235" eb="236">
      <t>トモナ</t>
    </rPh>
    <rPh sb="237" eb="239">
      <t>キュウスイ</t>
    </rPh>
    <rPh sb="239" eb="241">
      <t>シュウエキ</t>
    </rPh>
    <rPh sb="242" eb="244">
      <t>ゾウカ</t>
    </rPh>
    <rPh sb="254" eb="257">
      <t>ヘイキンチ</t>
    </rPh>
    <rPh sb="258" eb="260">
      <t>ウワマワ</t>
    </rPh>
    <rPh sb="261" eb="262">
      <t>タカ</t>
    </rPh>
    <rPh sb="263" eb="265">
      <t>スイジュン</t>
    </rPh>
    <rPh sb="267" eb="269">
      <t>カイシュウ</t>
    </rPh>
    <rPh sb="269" eb="270">
      <t>リツ</t>
    </rPh>
    <rPh sb="271" eb="273">
      <t>イジ</t>
    </rPh>
    <rPh sb="287" eb="289">
      <t>ケンチョウ</t>
    </rPh>
    <rPh sb="290" eb="292">
      <t>ユウシュウ</t>
    </rPh>
    <rPh sb="292" eb="294">
      <t>スイリョウ</t>
    </rPh>
    <rPh sb="295" eb="297">
      <t>ゾウカ</t>
    </rPh>
    <rPh sb="298" eb="300">
      <t>ケンジツ</t>
    </rPh>
    <rPh sb="301" eb="303">
      <t>ジギョウ</t>
    </rPh>
    <rPh sb="303" eb="305">
      <t>ヒヨウ</t>
    </rPh>
    <rPh sb="306" eb="308">
      <t>ゲンショウ</t>
    </rPh>
    <rPh sb="312" eb="314">
      <t>レイワ</t>
    </rPh>
    <rPh sb="315" eb="317">
      <t>ネンド</t>
    </rPh>
    <rPh sb="318" eb="319">
      <t>ヒ</t>
    </rPh>
    <rPh sb="320" eb="321">
      <t>ツヅ</t>
    </rPh>
    <rPh sb="322" eb="324">
      <t>キュウスイ</t>
    </rPh>
    <rPh sb="324" eb="326">
      <t>ゲンカ</t>
    </rPh>
    <rPh sb="327" eb="328">
      <t>ヒク</t>
    </rPh>
    <rPh sb="329" eb="331">
      <t>スイジュン</t>
    </rPh>
    <rPh sb="332" eb="334">
      <t>イジ</t>
    </rPh>
    <rPh sb="349" eb="351">
      <t>カンロ</t>
    </rPh>
    <rPh sb="351" eb="353">
      <t>コウシン</t>
    </rPh>
    <rPh sb="354" eb="356">
      <t>スイシン</t>
    </rPh>
    <rPh sb="357" eb="358">
      <t>トモナ</t>
    </rPh>
    <rPh sb="360" eb="362">
      <t>テキセイ</t>
    </rPh>
    <rPh sb="363" eb="365">
      <t>ハイスイ</t>
    </rPh>
    <rPh sb="365" eb="366">
      <t>リョウ</t>
    </rPh>
    <rPh sb="367" eb="369">
      <t>カクホ</t>
    </rPh>
    <rPh sb="377" eb="379">
      <t>コウショウ</t>
    </rPh>
    <rPh sb="379" eb="381">
      <t>ノウリョク</t>
    </rPh>
    <rPh sb="383" eb="385">
      <t>カイリ</t>
    </rPh>
    <rPh sb="386" eb="387">
      <t>ショウ</t>
    </rPh>
    <rPh sb="392" eb="393">
      <t>ヒ</t>
    </rPh>
    <rPh sb="394" eb="395">
      <t>ツヅ</t>
    </rPh>
    <rPh sb="396" eb="397">
      <t>ヒク</t>
    </rPh>
    <rPh sb="398" eb="400">
      <t>スイジュン</t>
    </rPh>
    <rPh sb="401" eb="403">
      <t>スイイ</t>
    </rPh>
    <rPh sb="416" eb="418">
      <t>カンロ</t>
    </rPh>
    <rPh sb="418" eb="420">
      <t>コウシン</t>
    </rPh>
    <rPh sb="421" eb="423">
      <t>スイシン</t>
    </rPh>
    <rPh sb="424" eb="425">
      <t>トモナ</t>
    </rPh>
    <rPh sb="426" eb="429">
      <t>ロウスイナド</t>
    </rPh>
    <rPh sb="430" eb="432">
      <t>ムコウ</t>
    </rPh>
    <rPh sb="432" eb="434">
      <t>スイリョウ</t>
    </rPh>
    <rPh sb="435" eb="437">
      <t>ゲンショウ</t>
    </rPh>
    <rPh sb="441" eb="444">
      <t>ユウシュウリツ</t>
    </rPh>
    <rPh sb="445" eb="447">
      <t>ジョウショウ</t>
    </rPh>
    <rPh sb="447" eb="449">
      <t>ケイコウ</t>
    </rPh>
    <rPh sb="453" eb="456">
      <t>コウリツテキ</t>
    </rPh>
    <rPh sb="457" eb="459">
      <t>リョウキン</t>
    </rPh>
    <rPh sb="459" eb="461">
      <t>カイシュウ</t>
    </rPh>
    <rPh sb="462" eb="464">
      <t>イジ</t>
    </rPh>
    <phoneticPr fontId="4"/>
  </si>
  <si>
    <r>
      <rPr>
        <b/>
        <sz val="11"/>
        <color theme="1"/>
        <rFont val="ＭＳ ゴシック"/>
        <family val="3"/>
        <charset val="128"/>
      </rPr>
      <t>①有形固定資産減価償却率</t>
    </r>
    <r>
      <rPr>
        <sz val="11"/>
        <color theme="1"/>
        <rFont val="ＭＳ ゴシック"/>
        <family val="3"/>
        <charset val="128"/>
      </rPr>
      <t xml:space="preserve">
　全国や類似団体と比較しても高い水準にあり，法定耐用年限に近い資産を多く保有していることが考えられます。現在の浄水場改修事業により，今後数値は低下していくことが見込まれます。
</t>
    </r>
    <r>
      <rPr>
        <b/>
        <sz val="11"/>
        <color theme="1"/>
        <rFont val="ＭＳ ゴシック"/>
        <family val="3"/>
        <charset val="128"/>
      </rPr>
      <t>②管路経年化率</t>
    </r>
    <r>
      <rPr>
        <sz val="11"/>
        <color theme="1"/>
        <rFont val="ＭＳ ゴシック"/>
        <family val="3"/>
        <charset val="128"/>
      </rPr>
      <t xml:space="preserve">
　管路更新の推進によって管路経年化率は全国や類似団体と比較し引き続き低い水準を維持していますが，年々増加傾向にあることが伺えます。
</t>
    </r>
    <r>
      <rPr>
        <b/>
        <sz val="11"/>
        <color theme="1"/>
        <rFont val="ＭＳ ゴシック"/>
        <family val="3"/>
        <charset val="128"/>
      </rPr>
      <t>③管路更新率
　</t>
    </r>
    <r>
      <rPr>
        <sz val="11"/>
        <color theme="1"/>
        <rFont val="ＭＳ ゴシック"/>
        <family val="3"/>
        <charset val="128"/>
      </rPr>
      <t>類似団体平均並みの水準は維持しています。また，数値の推移に関しては年度によって一貫性が無く，今後は費用の平準化も踏まえ，計画的かつ効率的な管路更新による老朽化対策が必要となります。</t>
    </r>
    <rPh sb="1" eb="3">
      <t>ユウケイ</t>
    </rPh>
    <rPh sb="3" eb="5">
      <t>コテイ</t>
    </rPh>
    <rPh sb="5" eb="7">
      <t>シサン</t>
    </rPh>
    <rPh sb="7" eb="9">
      <t>ゲンカ</t>
    </rPh>
    <rPh sb="9" eb="11">
      <t>ショウキャク</t>
    </rPh>
    <rPh sb="11" eb="12">
      <t>リツ</t>
    </rPh>
    <rPh sb="14" eb="16">
      <t>ゼンコク</t>
    </rPh>
    <rPh sb="17" eb="19">
      <t>ルイジ</t>
    </rPh>
    <rPh sb="19" eb="21">
      <t>ダンタイ</t>
    </rPh>
    <rPh sb="22" eb="24">
      <t>ヒカク</t>
    </rPh>
    <rPh sb="27" eb="28">
      <t>タカ</t>
    </rPh>
    <rPh sb="29" eb="31">
      <t>スイジュン</t>
    </rPh>
    <rPh sb="35" eb="37">
      <t>ホウテイ</t>
    </rPh>
    <rPh sb="37" eb="39">
      <t>タイヨウ</t>
    </rPh>
    <rPh sb="39" eb="41">
      <t>ネンゲン</t>
    </rPh>
    <rPh sb="42" eb="43">
      <t>チカ</t>
    </rPh>
    <rPh sb="44" eb="46">
      <t>シサン</t>
    </rPh>
    <rPh sb="47" eb="48">
      <t>オオ</t>
    </rPh>
    <rPh sb="49" eb="51">
      <t>ホユウ</t>
    </rPh>
    <rPh sb="58" eb="59">
      <t>カンガ</t>
    </rPh>
    <rPh sb="65" eb="67">
      <t>ゲンザイ</t>
    </rPh>
    <rPh sb="68" eb="71">
      <t>ジョウスイジョウ</t>
    </rPh>
    <rPh sb="71" eb="73">
      <t>カイシュウ</t>
    </rPh>
    <rPh sb="73" eb="75">
      <t>ジギョウ</t>
    </rPh>
    <rPh sb="79" eb="81">
      <t>コンゴ</t>
    </rPh>
    <rPh sb="81" eb="83">
      <t>スウチ</t>
    </rPh>
    <rPh sb="84" eb="86">
      <t>テイカ</t>
    </rPh>
    <rPh sb="93" eb="95">
      <t>ミコ</t>
    </rPh>
    <rPh sb="102" eb="104">
      <t>カンロ</t>
    </rPh>
    <rPh sb="104" eb="107">
      <t>ケイネンカ</t>
    </rPh>
    <rPh sb="107" eb="108">
      <t>リツ</t>
    </rPh>
    <rPh sb="110" eb="112">
      <t>カンロ</t>
    </rPh>
    <rPh sb="112" eb="114">
      <t>コウシン</t>
    </rPh>
    <rPh sb="115" eb="117">
      <t>スイシン</t>
    </rPh>
    <rPh sb="121" eb="123">
      <t>カンロ</t>
    </rPh>
    <rPh sb="123" eb="126">
      <t>ケイネンカ</t>
    </rPh>
    <rPh sb="126" eb="127">
      <t>リツ</t>
    </rPh>
    <rPh sb="128" eb="130">
      <t>ゼンコク</t>
    </rPh>
    <rPh sb="131" eb="133">
      <t>ルイジ</t>
    </rPh>
    <rPh sb="133" eb="135">
      <t>ダンタイ</t>
    </rPh>
    <rPh sb="136" eb="138">
      <t>ヒカク</t>
    </rPh>
    <rPh sb="139" eb="140">
      <t>ヒ</t>
    </rPh>
    <rPh sb="141" eb="142">
      <t>ツヅ</t>
    </rPh>
    <rPh sb="143" eb="144">
      <t>ヒク</t>
    </rPh>
    <rPh sb="145" eb="147">
      <t>スイジュン</t>
    </rPh>
    <rPh sb="148" eb="150">
      <t>イジ</t>
    </rPh>
    <rPh sb="157" eb="159">
      <t>ネンネン</t>
    </rPh>
    <rPh sb="159" eb="161">
      <t>ゾウカ</t>
    </rPh>
    <rPh sb="161" eb="163">
      <t>ケイコウ</t>
    </rPh>
    <rPh sb="169" eb="170">
      <t>ウカガ</t>
    </rPh>
    <rPh sb="176" eb="178">
      <t>カンロ</t>
    </rPh>
    <rPh sb="178" eb="180">
      <t>コウシン</t>
    </rPh>
    <rPh sb="180" eb="181">
      <t>リツ</t>
    </rPh>
    <rPh sb="183" eb="185">
      <t>ルイジ</t>
    </rPh>
    <rPh sb="185" eb="187">
      <t>ダンタイ</t>
    </rPh>
    <rPh sb="187" eb="189">
      <t>ヘイキン</t>
    </rPh>
    <rPh sb="189" eb="190">
      <t>ナ</t>
    </rPh>
    <rPh sb="192" eb="194">
      <t>スイジュン</t>
    </rPh>
    <rPh sb="195" eb="197">
      <t>イジ</t>
    </rPh>
    <rPh sb="206" eb="208">
      <t>スウチ</t>
    </rPh>
    <rPh sb="209" eb="211">
      <t>スイイ</t>
    </rPh>
    <rPh sb="212" eb="213">
      <t>カン</t>
    </rPh>
    <rPh sb="216" eb="218">
      <t>ネンド</t>
    </rPh>
    <rPh sb="222" eb="225">
      <t>イッカンセイ</t>
    </rPh>
    <rPh sb="226" eb="227">
      <t>ナ</t>
    </rPh>
    <rPh sb="229" eb="231">
      <t>コンゴ</t>
    </rPh>
    <rPh sb="232" eb="234">
      <t>ヒヨウ</t>
    </rPh>
    <rPh sb="235" eb="238">
      <t>ヘイジュンカ</t>
    </rPh>
    <rPh sb="239" eb="240">
      <t>フ</t>
    </rPh>
    <rPh sb="243" eb="246">
      <t>ケイカクテキ</t>
    </rPh>
    <rPh sb="248" eb="251">
      <t>コウリツテキ</t>
    </rPh>
    <rPh sb="252" eb="254">
      <t>カンロ</t>
    </rPh>
    <rPh sb="254" eb="256">
      <t>コウシン</t>
    </rPh>
    <rPh sb="259" eb="262">
      <t>ロウキュウカ</t>
    </rPh>
    <rPh sb="262" eb="264">
      <t>タイサク</t>
    </rPh>
    <rPh sb="265" eb="267">
      <t>ヒツヨウ</t>
    </rPh>
    <phoneticPr fontId="4"/>
  </si>
  <si>
    <t>　前年に引き続き，比較的安定した事業運営が維持されていますが，今後は浄水場の大規模改修事業等により諸数値の変動・悪化が見込まれます。
　有収水量の伸びにも鈍化が伺え，事業安定の継続，将来に向けた更新費用確保のため，今後は段階的な料金改定の実施を予定しています。
　また，将来的な人口減少に伴う総配水量の減少を見据え，今後は施設のダウンサイジングを踏まえた効率的な更新計画に基づいだ設備投資に取り組んでまいります。</t>
    <rPh sb="1" eb="3">
      <t>ゼンネン</t>
    </rPh>
    <rPh sb="4" eb="5">
      <t>ヒ</t>
    </rPh>
    <rPh sb="6" eb="7">
      <t>ツヅ</t>
    </rPh>
    <rPh sb="9" eb="12">
      <t>ヒカクテキ</t>
    </rPh>
    <rPh sb="12" eb="14">
      <t>アンテイ</t>
    </rPh>
    <rPh sb="16" eb="18">
      <t>ジギョウ</t>
    </rPh>
    <rPh sb="18" eb="20">
      <t>ウンエイ</t>
    </rPh>
    <rPh sb="21" eb="23">
      <t>イジ</t>
    </rPh>
    <rPh sb="38" eb="41">
      <t>ダイキボ</t>
    </rPh>
    <rPh sb="45" eb="46">
      <t>トウ</t>
    </rPh>
    <rPh sb="53" eb="55">
      <t>ヘンドウ</t>
    </rPh>
    <rPh sb="56" eb="58">
      <t>アッカ</t>
    </rPh>
    <rPh sb="68" eb="70">
      <t>ユウシュウ</t>
    </rPh>
    <rPh sb="70" eb="72">
      <t>スイリョウ</t>
    </rPh>
    <rPh sb="73" eb="74">
      <t>ノ</t>
    </rPh>
    <rPh sb="77" eb="79">
      <t>ドンカ</t>
    </rPh>
    <rPh sb="80" eb="81">
      <t>ウカガ</t>
    </rPh>
    <rPh sb="83" eb="85">
      <t>ジギョウ</t>
    </rPh>
    <rPh sb="85" eb="87">
      <t>アンテイ</t>
    </rPh>
    <rPh sb="88" eb="90">
      <t>ケイゾク</t>
    </rPh>
    <rPh sb="91" eb="93">
      <t>ショウライ</t>
    </rPh>
    <rPh sb="94" eb="95">
      <t>ム</t>
    </rPh>
    <rPh sb="97" eb="99">
      <t>コウシン</t>
    </rPh>
    <rPh sb="99" eb="101">
      <t>ヒヨウ</t>
    </rPh>
    <rPh sb="101" eb="103">
      <t>カクホ</t>
    </rPh>
    <rPh sb="107" eb="109">
      <t>コンゴ</t>
    </rPh>
    <rPh sb="110" eb="113">
      <t>ダンカイテキ</t>
    </rPh>
    <rPh sb="114" eb="116">
      <t>リョウキン</t>
    </rPh>
    <rPh sb="116" eb="118">
      <t>カイテイ</t>
    </rPh>
    <rPh sb="119" eb="121">
      <t>ジッシ</t>
    </rPh>
    <rPh sb="122" eb="124">
      <t>ヨテイ</t>
    </rPh>
    <rPh sb="135" eb="138">
      <t>ショウライテキ</t>
    </rPh>
    <rPh sb="139" eb="141">
      <t>ジンコウ</t>
    </rPh>
    <rPh sb="141" eb="143">
      <t>ゲンショウ</t>
    </rPh>
    <rPh sb="144" eb="145">
      <t>トモナ</t>
    </rPh>
    <rPh sb="146" eb="147">
      <t>ソウ</t>
    </rPh>
    <rPh sb="147" eb="149">
      <t>ハイスイ</t>
    </rPh>
    <rPh sb="149" eb="150">
      <t>リョウ</t>
    </rPh>
    <rPh sb="151" eb="153">
      <t>ゲンショウ</t>
    </rPh>
    <rPh sb="154" eb="156">
      <t>ミス</t>
    </rPh>
    <rPh sb="158" eb="160">
      <t>コンゴ</t>
    </rPh>
    <rPh sb="161" eb="163">
      <t>シセツ</t>
    </rPh>
    <rPh sb="173" eb="174">
      <t>フ</t>
    </rPh>
    <rPh sb="177" eb="180">
      <t>コウリツテキ</t>
    </rPh>
    <rPh sb="181" eb="183">
      <t>コウシン</t>
    </rPh>
    <rPh sb="183" eb="185">
      <t>ケイカク</t>
    </rPh>
    <rPh sb="186" eb="187">
      <t>モト</t>
    </rPh>
    <rPh sb="190" eb="192">
      <t>セツビ</t>
    </rPh>
    <rPh sb="192" eb="194">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</si>
</sst>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1.07</c:v>
                </c:pt>
                <c:pt idx="1">
                  <c:v>0.75</c:v>
                </c:pt>
                <c:pt idx="2">
                  <c:v>0.56000000000000005</c:v>
                </c:pt>
                <c:pt idx="3">
                  <c:v>1.54</c:v>
                </c:pt>
                <c:pt idx="4">
                  <c:v>0.67</c:v>
                </c:pt>
              </c:numCache>
            </c:numRef>
          </c:val>
          <c:extLst>
            <c:ext xmlns:c16="http://schemas.microsoft.com/office/drawing/2014/chart" uri="{C3380CC4-5D6E-409C-BE32-E72D297353CC}">
              <c16:uniqueId val="{00000000-50CF-438B-AC6B-6358F8A854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50CF-438B-AC6B-6358F8A854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53.58</c:v>
                </c:pt>
                <c:pt idx="1">
                  <c:v>55.08</c:v>
                </c:pt>
                <c:pt idx="2">
                  <c:v>52.29</c:v>
                </c:pt>
                <c:pt idx="3">
                  <c:v>51.69</c:v>
                </c:pt>
                <c:pt idx="4">
                  <c:v>51.59</c:v>
                </c:pt>
              </c:numCache>
            </c:numRef>
          </c:val>
          <c:extLst>
            <c:ext xmlns:c16="http://schemas.microsoft.com/office/drawing/2014/chart" uri="{C3380CC4-5D6E-409C-BE32-E72D297353CC}">
              <c16:uniqueId val="{00000000-BE20-449B-AC38-BE12E67383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BE20-449B-AC38-BE12E67383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87.33</c:v>
                </c:pt>
                <c:pt idx="1">
                  <c:v>85.67</c:v>
                </c:pt>
                <c:pt idx="2">
                  <c:v>89.57</c:v>
                </c:pt>
                <c:pt idx="3">
                  <c:v>91.03</c:v>
                </c:pt>
                <c:pt idx="4">
                  <c:v>93.02</c:v>
                </c:pt>
              </c:numCache>
            </c:numRef>
          </c:val>
          <c:extLst>
            <c:ext xmlns:c16="http://schemas.microsoft.com/office/drawing/2014/chart" uri="{C3380CC4-5D6E-409C-BE32-E72D297353CC}">
              <c16:uniqueId val="{00000000-5B20-4908-BCAC-3A6964526C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5B20-4908-BCAC-3A6964526C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116.79</c:v>
                </c:pt>
                <c:pt idx="1">
                  <c:v>112.75</c:v>
                </c:pt>
                <c:pt idx="2">
                  <c:v>110.07</c:v>
                </c:pt>
                <c:pt idx="3">
                  <c:v>119.73</c:v>
                </c:pt>
                <c:pt idx="4">
                  <c:v>119.24</c:v>
                </c:pt>
              </c:numCache>
            </c:numRef>
          </c:val>
          <c:extLst>
            <c:ext xmlns:c16="http://schemas.microsoft.com/office/drawing/2014/chart" uri="{C3380CC4-5D6E-409C-BE32-E72D297353CC}">
              <c16:uniqueId val="{00000000-92F0-49C2-80FF-E9381AD9B6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92F0-49C2-80FF-E9381AD9B6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47.44</c:v>
                </c:pt>
                <c:pt idx="1">
                  <c:v>48.62</c:v>
                </c:pt>
                <c:pt idx="2">
                  <c:v>50.14</c:v>
                </c:pt>
                <c:pt idx="3">
                  <c:v>51.49</c:v>
                </c:pt>
                <c:pt idx="4">
                  <c:v>52.93</c:v>
                </c:pt>
              </c:numCache>
            </c:numRef>
          </c:val>
          <c:extLst>
            <c:ext xmlns:c16="http://schemas.microsoft.com/office/drawing/2014/chart" uri="{C3380CC4-5D6E-409C-BE32-E72D297353CC}">
              <c16:uniqueId val="{00000000-677A-4B05-BD37-21D7E29F06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677A-4B05-BD37-21D7E29F06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7.83</c:v>
                </c:pt>
                <c:pt idx="1">
                  <c:v>9.8699999999999992</c:v>
                </c:pt>
                <c:pt idx="2">
                  <c:v>10.85</c:v>
                </c:pt>
                <c:pt idx="3">
                  <c:v>11.79</c:v>
                </c:pt>
                <c:pt idx="4">
                  <c:v>14.16</c:v>
                </c:pt>
              </c:numCache>
            </c:numRef>
          </c:val>
          <c:extLst>
            <c:ext xmlns:c16="http://schemas.microsoft.com/office/drawing/2014/chart" uri="{C3380CC4-5D6E-409C-BE32-E72D297353CC}">
              <c16:uniqueId val="{00000000-3A25-4633-8954-9EAFD7C710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3A25-4633-8954-9EAFD7C710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DE-425D-B4FC-4E2E9EF502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FCDE-425D-B4FC-4E2E9EF502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243.44</c:v>
                </c:pt>
                <c:pt idx="1">
                  <c:v>302.74</c:v>
                </c:pt>
                <c:pt idx="2">
                  <c:v>327.58</c:v>
                </c:pt>
                <c:pt idx="3">
                  <c:v>354.13</c:v>
                </c:pt>
                <c:pt idx="4">
                  <c:v>475.77</c:v>
                </c:pt>
              </c:numCache>
            </c:numRef>
          </c:val>
          <c:extLst>
            <c:ext xmlns:c16="http://schemas.microsoft.com/office/drawing/2014/chart" uri="{C3380CC4-5D6E-409C-BE32-E72D297353CC}">
              <c16:uniqueId val="{00000000-9BEA-402D-9E49-1A84B9F529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9BEA-402D-9E49-1A84B9F529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231.88</c:v>
                </c:pt>
                <c:pt idx="1">
                  <c:v>227.81</c:v>
                </c:pt>
                <c:pt idx="2">
                  <c:v>215.3</c:v>
                </c:pt>
                <c:pt idx="3">
                  <c:v>212.9</c:v>
                </c:pt>
                <c:pt idx="4">
                  <c:v>211.64</c:v>
                </c:pt>
              </c:numCache>
            </c:numRef>
          </c:val>
          <c:extLst>
            <c:ext xmlns:c16="http://schemas.microsoft.com/office/drawing/2014/chart" uri="{C3380CC4-5D6E-409C-BE32-E72D297353CC}">
              <c16:uniqueId val="{00000000-F7CF-4F4A-A3F4-F177CF771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F7CF-4F4A-A3F4-F177CF771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102.53</c:v>
                </c:pt>
                <c:pt idx="1">
                  <c:v>100.71</c:v>
                </c:pt>
                <c:pt idx="2">
                  <c:v>96.65</c:v>
                </c:pt>
                <c:pt idx="3">
                  <c:v>104.36</c:v>
                </c:pt>
                <c:pt idx="4">
                  <c:v>107.45</c:v>
                </c:pt>
              </c:numCache>
            </c:numRef>
          </c:val>
          <c:extLst>
            <c:ext xmlns:c16="http://schemas.microsoft.com/office/drawing/2014/chart" uri="{C3380CC4-5D6E-409C-BE32-E72D297353CC}">
              <c16:uniqueId val="{00000000-591B-435F-80AC-5A41576CF8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591B-435F-80AC-5A41576CF8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115.89</c:v>
                </c:pt>
                <c:pt idx="1">
                  <c:v>118.1</c:v>
                </c:pt>
                <c:pt idx="2">
                  <c:v>122.63</c:v>
                </c:pt>
                <c:pt idx="3">
                  <c:v>113.51</c:v>
                </c:pt>
                <c:pt idx="4">
                  <c:v>109.24</c:v>
                </c:pt>
              </c:numCache>
            </c:numRef>
          </c:val>
          <c:extLst>
            <c:ext xmlns:c16="http://schemas.microsoft.com/office/drawing/2014/chart" uri="{C3380CC4-5D6E-409C-BE32-E72D297353CC}">
              <c16:uniqueId val="{00000000-D867-46C0-A99E-B5E1C8FBF3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D867-46C0-A99E-B5E1C8FBF3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K34" sqref="CK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海田町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30343</v>
      </c>
      <c r="AM8" s="71"/>
      <c r="AN8" s="71"/>
      <c r="AO8" s="71"/>
      <c r="AP8" s="71"/>
      <c r="AQ8" s="71"/>
      <c r="AR8" s="71"/>
      <c r="AS8" s="71"/>
      <c r="AT8" s="67">
        <f>データ!$S$6</f>
        <v>13.79</v>
      </c>
      <c r="AU8" s="68"/>
      <c r="AV8" s="68"/>
      <c r="AW8" s="68"/>
      <c r="AX8" s="68"/>
      <c r="AY8" s="68"/>
      <c r="AZ8" s="68"/>
      <c r="BA8" s="68"/>
      <c r="BB8" s="70">
        <f>データ!$T$6</f>
        <v>2200.36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76.150000000000006</v>
      </c>
      <c r="J10" s="68"/>
      <c r="K10" s="68"/>
      <c r="L10" s="68"/>
      <c r="M10" s="68"/>
      <c r="N10" s="68"/>
      <c r="O10" s="69"/>
      <c r="P10" s="70">
        <f>データ!$P$6</f>
        <v>99.22</v>
      </c>
      <c r="Q10" s="70"/>
      <c r="R10" s="70"/>
      <c r="S10" s="70"/>
      <c r="T10" s="70"/>
      <c r="U10" s="70"/>
      <c r="V10" s="70"/>
      <c r="W10" s="71">
        <f>データ!$Q$6</f>
        <v>2090</v>
      </c>
      <c r="X10" s="71"/>
      <c r="Y10" s="71"/>
      <c r="Z10" s="71"/>
      <c r="AA10" s="71"/>
      <c r="AB10" s="71"/>
      <c r="AC10" s="71"/>
      <c r="AD10" s="2"/>
      <c r="AE10" s="2"/>
      <c r="AF10" s="2"/>
      <c r="AG10" s="2"/>
      <c r="AH10" s="4"/>
      <c r="AI10" s="4"/>
      <c r="AJ10" s="4"/>
      <c r="AK10" s="4"/>
      <c r="AL10" s="71">
        <f>データ!$U$6</f>
        <v>30149</v>
      </c>
      <c r="AM10" s="71"/>
      <c r="AN10" s="71"/>
      <c r="AO10" s="71"/>
      <c r="AP10" s="71"/>
      <c r="AQ10" s="71"/>
      <c r="AR10" s="71"/>
      <c r="AS10" s="71"/>
      <c r="AT10" s="67">
        <f>データ!$V$6</f>
        <v>5.46</v>
      </c>
      <c r="AU10" s="68"/>
      <c r="AV10" s="68"/>
      <c r="AW10" s="68"/>
      <c r="AX10" s="68"/>
      <c r="AY10" s="68"/>
      <c r="AZ10" s="68"/>
      <c r="BA10" s="68"/>
      <c r="BB10" s="70">
        <f>データ!$W$6</f>
        <v>5521.79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seU5qf2w7eBEIPAmqZ5GUIGdyth01io/UDe7GvAn6WiOFp8jLkPGxu9oktIH1Dwk0G8Yx5LESODpeGeIo6bwQ==" saltValue="avi3lE2Za7BGEVzD3qFC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343048</v>
      </c>
      <c r="D6" s="34">
        <f t="shared" si="3"/>
        <v>46</v>
      </c>
      <c r="E6" s="34">
        <f t="shared" si="3"/>
        <v>1</v>
      </c>
      <c r="F6" s="34">
        <f t="shared" si="3"/>
        <v>0</v>
      </c>
      <c r="G6" s="34">
        <f t="shared" si="3"/>
        <v>1</v>
      </c>
      <c r="H6" s="34" t="str">
        <f t="shared" si="3"/>
        <v>広島県　海田町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76.150000000000006</v>
      </c>
      <c r="P6" s="35">
        <f t="shared" si="3"/>
        <v>99.22</v>
      </c>
      <c r="Q6" s="35">
        <f t="shared" si="3"/>
        <v>2090</v>
      </c>
      <c r="R6" s="35">
        <f t="shared" si="3"/>
        <v>30343</v>
      </c>
      <c r="S6" s="35">
        <f t="shared" si="3"/>
        <v>13.79</v>
      </c>
      <c r="T6" s="35">
        <f t="shared" si="3"/>
        <v>2200.36</v>
      </c>
      <c r="U6" s="35">
        <f t="shared" si="3"/>
        <v>30149</v>
      </c>
      <c r="V6" s="35">
        <f t="shared" si="3"/>
        <v>5.46</v>
      </c>
      <c r="W6" s="35">
        <f t="shared" si="3"/>
        <v>5521.79</v>
      </c>
      <c r="X6" s="36">
        <f>IF(X7="",NA(),X7)</f>
        <v>116.79</v>
      </c>
      <c r="Y6" s="36">
        <f t="shared" ref="Y6:AG6" si="4">IF(Y7="",NA(),Y7)</f>
        <v>112.75</v>
      </c>
      <c r="Z6" s="36">
        <f t="shared" si="4"/>
        <v>110.07</v>
      </c>
      <c r="AA6" s="36">
        <f t="shared" si="4"/>
        <v>119.73</v>
      </c>
      <c r="AB6" s="36">
        <f t="shared" si="4"/>
        <v>119.24</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243.44</v>
      </c>
      <c r="AU6" s="36">
        <f t="shared" ref="AU6:BC6" si="6">IF(AU7="",NA(),AU7)</f>
        <v>302.74</v>
      </c>
      <c r="AV6" s="36">
        <f t="shared" si="6"/>
        <v>327.58</v>
      </c>
      <c r="AW6" s="36">
        <f t="shared" si="6"/>
        <v>354.13</v>
      </c>
      <c r="AX6" s="36">
        <f t="shared" si="6"/>
        <v>475.77</v>
      </c>
      <c r="AY6" s="36">
        <f t="shared" si="6"/>
        <v>384.34</v>
      </c>
      <c r="AZ6" s="36">
        <f t="shared" si="6"/>
        <v>359.47</v>
      </c>
      <c r="BA6" s="36">
        <f t="shared" si="6"/>
        <v>369.69</v>
      </c>
      <c r="BB6" s="36">
        <f t="shared" si="6"/>
        <v>379.08</v>
      </c>
      <c r="BC6" s="36">
        <f t="shared" si="6"/>
        <v>327.77</v>
      </c>
      <c r="BD6" s="35" t="str">
        <f>IF(BD7="","",IF(BD7="-","【-】","【"&amp;SUBSTITUTE(TEXT(BD7,"#,##0.00"),"-","△")&amp;"】"))</f>
        <v>【260.31】</v>
      </c>
      <c r="BE6" s="36">
        <f>IF(BE7="",NA(),BE7)</f>
        <v>231.88</v>
      </c>
      <c r="BF6" s="36">
        <f t="shared" ref="BF6:BN6" si="7">IF(BF7="",NA(),BF7)</f>
        <v>227.81</v>
      </c>
      <c r="BG6" s="36">
        <f t="shared" si="7"/>
        <v>215.3</v>
      </c>
      <c r="BH6" s="36">
        <f t="shared" si="7"/>
        <v>212.9</v>
      </c>
      <c r="BI6" s="36">
        <f t="shared" si="7"/>
        <v>211.64</v>
      </c>
      <c r="BJ6" s="36">
        <f t="shared" si="7"/>
        <v>380.58</v>
      </c>
      <c r="BK6" s="36">
        <f t="shared" si="7"/>
        <v>401.79</v>
      </c>
      <c r="BL6" s="36">
        <f t="shared" si="7"/>
        <v>402.99</v>
      </c>
      <c r="BM6" s="36">
        <f t="shared" si="7"/>
        <v>398.98</v>
      </c>
      <c r="BN6" s="36">
        <f t="shared" si="7"/>
        <v>397.1</v>
      </c>
      <c r="BO6" s="35" t="str">
        <f>IF(BO7="","",IF(BO7="-","【-】","【"&amp;SUBSTITUTE(TEXT(BO7,"#,##0.00"),"-","△")&amp;"】"))</f>
        <v>【275.67】</v>
      </c>
      <c r="BP6" s="36">
        <f>IF(BP7="",NA(),BP7)</f>
        <v>102.53</v>
      </c>
      <c r="BQ6" s="36">
        <f t="shared" ref="BQ6:BY6" si="8">IF(BQ7="",NA(),BQ7)</f>
        <v>100.71</v>
      </c>
      <c r="BR6" s="36">
        <f t="shared" si="8"/>
        <v>96.65</v>
      </c>
      <c r="BS6" s="36">
        <f t="shared" si="8"/>
        <v>104.36</v>
      </c>
      <c r="BT6" s="36">
        <f t="shared" si="8"/>
        <v>107.45</v>
      </c>
      <c r="BU6" s="36">
        <f t="shared" si="8"/>
        <v>102.38</v>
      </c>
      <c r="BV6" s="36">
        <f t="shared" si="8"/>
        <v>100.12</v>
      </c>
      <c r="BW6" s="36">
        <f t="shared" si="8"/>
        <v>98.66</v>
      </c>
      <c r="BX6" s="36">
        <f t="shared" si="8"/>
        <v>98.64</v>
      </c>
      <c r="BY6" s="36">
        <f t="shared" si="8"/>
        <v>95.79</v>
      </c>
      <c r="BZ6" s="35" t="str">
        <f>IF(BZ7="","",IF(BZ7="-","【-】","【"&amp;SUBSTITUTE(TEXT(BZ7,"#,##0.00"),"-","△")&amp;"】"))</f>
        <v>【100.05】</v>
      </c>
      <c r="CA6" s="36">
        <f>IF(CA7="",NA(),CA7)</f>
        <v>115.89</v>
      </c>
      <c r="CB6" s="36">
        <f t="shared" ref="CB6:CJ6" si="9">IF(CB7="",NA(),CB7)</f>
        <v>118.1</v>
      </c>
      <c r="CC6" s="36">
        <f t="shared" si="9"/>
        <v>122.63</v>
      </c>
      <c r="CD6" s="36">
        <f t="shared" si="9"/>
        <v>113.51</v>
      </c>
      <c r="CE6" s="36">
        <f t="shared" si="9"/>
        <v>109.24</v>
      </c>
      <c r="CF6" s="36">
        <f t="shared" si="9"/>
        <v>168.67</v>
      </c>
      <c r="CG6" s="36">
        <f t="shared" si="9"/>
        <v>174.97</v>
      </c>
      <c r="CH6" s="36">
        <f t="shared" si="9"/>
        <v>178.59</v>
      </c>
      <c r="CI6" s="36">
        <f t="shared" si="9"/>
        <v>178.92</v>
      </c>
      <c r="CJ6" s="36">
        <f t="shared" si="9"/>
        <v>171.13</v>
      </c>
      <c r="CK6" s="35" t="str">
        <f>IF(CK7="","",IF(CK7="-","【-】","【"&amp;SUBSTITUTE(TEXT(CK7,"#,##0.00"),"-","△")&amp;"】"))</f>
        <v>【166.40】</v>
      </c>
      <c r="CL6" s="36">
        <f>IF(CL7="",NA(),CL7)</f>
        <v>53.58</v>
      </c>
      <c r="CM6" s="36">
        <f t="shared" ref="CM6:CU6" si="10">IF(CM7="",NA(),CM7)</f>
        <v>55.08</v>
      </c>
      <c r="CN6" s="36">
        <f t="shared" si="10"/>
        <v>52.29</v>
      </c>
      <c r="CO6" s="36">
        <f t="shared" si="10"/>
        <v>51.69</v>
      </c>
      <c r="CP6" s="36">
        <f t="shared" si="10"/>
        <v>51.59</v>
      </c>
      <c r="CQ6" s="36">
        <f t="shared" si="10"/>
        <v>54.92</v>
      </c>
      <c r="CR6" s="36">
        <f t="shared" si="10"/>
        <v>55.63</v>
      </c>
      <c r="CS6" s="36">
        <f t="shared" si="10"/>
        <v>55.03</v>
      </c>
      <c r="CT6" s="36">
        <f t="shared" si="10"/>
        <v>55.14</v>
      </c>
      <c r="CU6" s="36">
        <f t="shared" si="10"/>
        <v>60.12</v>
      </c>
      <c r="CV6" s="35" t="str">
        <f>IF(CV7="","",IF(CV7="-","【-】","【"&amp;SUBSTITUTE(TEXT(CV7,"#,##0.00"),"-","△")&amp;"】"))</f>
        <v>【60.69】</v>
      </c>
      <c r="CW6" s="36">
        <f>IF(CW7="",NA(),CW7)</f>
        <v>87.33</v>
      </c>
      <c r="CX6" s="36">
        <f t="shared" ref="CX6:DF6" si="11">IF(CX7="",NA(),CX7)</f>
        <v>85.67</v>
      </c>
      <c r="CY6" s="36">
        <f t="shared" si="11"/>
        <v>89.57</v>
      </c>
      <c r="CZ6" s="36">
        <f t="shared" si="11"/>
        <v>91.03</v>
      </c>
      <c r="DA6" s="36">
        <f t="shared" si="11"/>
        <v>93.02</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47.44</v>
      </c>
      <c r="DI6" s="36">
        <f t="shared" ref="DI6:DQ6" si="12">IF(DI7="",NA(),DI7)</f>
        <v>48.62</v>
      </c>
      <c r="DJ6" s="36">
        <f t="shared" si="12"/>
        <v>50.14</v>
      </c>
      <c r="DK6" s="36">
        <f t="shared" si="12"/>
        <v>51.49</v>
      </c>
      <c r="DL6" s="36">
        <f t="shared" si="12"/>
        <v>52.93</v>
      </c>
      <c r="DM6" s="36">
        <f t="shared" si="12"/>
        <v>48.49</v>
      </c>
      <c r="DN6" s="36">
        <f t="shared" si="12"/>
        <v>48.05</v>
      </c>
      <c r="DO6" s="36">
        <f t="shared" si="12"/>
        <v>48.87</v>
      </c>
      <c r="DP6" s="36">
        <f t="shared" si="12"/>
        <v>49.92</v>
      </c>
      <c r="DQ6" s="36">
        <f t="shared" si="12"/>
        <v>48.83</v>
      </c>
      <c r="DR6" s="35" t="str">
        <f>IF(DR7="","",IF(DR7="-","【-】","【"&amp;SUBSTITUTE(TEXT(DR7,"#,##0.00"),"-","△")&amp;"】"))</f>
        <v>【50.19】</v>
      </c>
      <c r="DS6" s="36">
        <f>IF(DS7="",NA(),DS7)</f>
        <v>7.83</v>
      </c>
      <c r="DT6" s="36">
        <f t="shared" ref="DT6:EB6" si="13">IF(DT7="",NA(),DT7)</f>
        <v>9.8699999999999992</v>
      </c>
      <c r="DU6" s="36">
        <f t="shared" si="13"/>
        <v>10.85</v>
      </c>
      <c r="DV6" s="36">
        <f t="shared" si="13"/>
        <v>11.79</v>
      </c>
      <c r="DW6" s="36">
        <f t="shared" si="13"/>
        <v>14.16</v>
      </c>
      <c r="DX6" s="36">
        <f t="shared" si="13"/>
        <v>12.79</v>
      </c>
      <c r="DY6" s="36">
        <f t="shared" si="13"/>
        <v>13.39</v>
      </c>
      <c r="DZ6" s="36">
        <f t="shared" si="13"/>
        <v>14.85</v>
      </c>
      <c r="EA6" s="36">
        <f t="shared" si="13"/>
        <v>16.88</v>
      </c>
      <c r="EB6" s="36">
        <f t="shared" si="13"/>
        <v>18.18</v>
      </c>
      <c r="EC6" s="35" t="str">
        <f>IF(EC7="","",IF(EC7="-","【-】","【"&amp;SUBSTITUTE(TEXT(EC7,"#,##0.00"),"-","△")&amp;"】"))</f>
        <v>【20.63】</v>
      </c>
      <c r="ED6" s="36">
        <f>IF(ED7="",NA(),ED7)</f>
        <v>1.07</v>
      </c>
      <c r="EE6" s="36">
        <f t="shared" ref="EE6:EM6" si="14">IF(EE7="",NA(),EE7)</f>
        <v>0.75</v>
      </c>
      <c r="EF6" s="36">
        <f t="shared" si="14"/>
        <v>0.56000000000000005</v>
      </c>
      <c r="EG6" s="36">
        <f t="shared" si="14"/>
        <v>1.54</v>
      </c>
      <c r="EH6" s="36">
        <f t="shared" si="14"/>
        <v>0.67</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343048</v>
      </c>
      <c r="D7" s="38">
        <v>46</v>
      </c>
      <c r="E7" s="38">
        <v>1</v>
      </c>
      <c r="F7" s="38">
        <v>0</v>
      </c>
      <c r="G7" s="38">
        <v>1</v>
      </c>
      <c r="H7" s="38" t="s">
        <v>93</v>
      </c>
      <c r="I7" s="38" t="s">
        <v>94</v>
      </c>
      <c r="J7" s="38" t="s">
        <v>95</v>
      </c>
      <c r="K7" s="38" t="s">
        <v>96</v>
      </c>
      <c r="L7" s="38" t="s">
        <v>97</v>
      </c>
      <c r="M7" s="38" t="s">
        <v>98</v>
      </c>
      <c r="N7" s="39" t="s">
        <v>99</v>
      </c>
      <c r="O7" s="39">
        <v>76.150000000000006</v>
      </c>
      <c r="P7" s="39">
        <v>99.22</v>
      </c>
      <c r="Q7" s="39">
        <v>2090</v>
      </c>
      <c r="R7" s="39">
        <v>30343</v>
      </c>
      <c r="S7" s="39">
        <v>13.79</v>
      </c>
      <c r="T7" s="39">
        <v>2200.36</v>
      </c>
      <c r="U7" s="39">
        <v>30149</v>
      </c>
      <c r="V7" s="39">
        <v>5.46</v>
      </c>
      <c r="W7" s="39">
        <v>5521.79</v>
      </c>
      <c r="X7" s="39">
        <v>116.79</v>
      </c>
      <c r="Y7" s="39">
        <v>112.75</v>
      </c>
      <c r="Z7" s="39">
        <v>110.07</v>
      </c>
      <c r="AA7" s="39">
        <v>119.73</v>
      </c>
      <c r="AB7" s="39">
        <v>119.24</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243.44</v>
      </c>
      <c r="AU7" s="39">
        <v>302.74</v>
      </c>
      <c r="AV7" s="39">
        <v>327.58</v>
      </c>
      <c r="AW7" s="39">
        <v>354.13</v>
      </c>
      <c r="AX7" s="39">
        <v>475.77</v>
      </c>
      <c r="AY7" s="39">
        <v>384.34</v>
      </c>
      <c r="AZ7" s="39">
        <v>359.47</v>
      </c>
      <c r="BA7" s="39">
        <v>369.69</v>
      </c>
      <c r="BB7" s="39">
        <v>379.08</v>
      </c>
      <c r="BC7" s="39">
        <v>327.77</v>
      </c>
      <c r="BD7" s="39">
        <v>260.31</v>
      </c>
      <c r="BE7" s="39">
        <v>231.88</v>
      </c>
      <c r="BF7" s="39">
        <v>227.81</v>
      </c>
      <c r="BG7" s="39">
        <v>215.3</v>
      </c>
      <c r="BH7" s="39">
        <v>212.9</v>
      </c>
      <c r="BI7" s="39">
        <v>211.64</v>
      </c>
      <c r="BJ7" s="39">
        <v>380.58</v>
      </c>
      <c r="BK7" s="39">
        <v>401.79</v>
      </c>
      <c r="BL7" s="39">
        <v>402.99</v>
      </c>
      <c r="BM7" s="39">
        <v>398.98</v>
      </c>
      <c r="BN7" s="39">
        <v>397.1</v>
      </c>
      <c r="BO7" s="39">
        <v>275.67</v>
      </c>
      <c r="BP7" s="39">
        <v>102.53</v>
      </c>
      <c r="BQ7" s="39">
        <v>100.71</v>
      </c>
      <c r="BR7" s="39">
        <v>96.65</v>
      </c>
      <c r="BS7" s="39">
        <v>104.36</v>
      </c>
      <c r="BT7" s="39">
        <v>107.45</v>
      </c>
      <c r="BU7" s="39">
        <v>102.38</v>
      </c>
      <c r="BV7" s="39">
        <v>100.12</v>
      </c>
      <c r="BW7" s="39">
        <v>98.66</v>
      </c>
      <c r="BX7" s="39">
        <v>98.64</v>
      </c>
      <c r="BY7" s="39">
        <v>95.79</v>
      </c>
      <c r="BZ7" s="39">
        <v>100.05</v>
      </c>
      <c r="CA7" s="39">
        <v>115.89</v>
      </c>
      <c r="CB7" s="39">
        <v>118.1</v>
      </c>
      <c r="CC7" s="39">
        <v>122.63</v>
      </c>
      <c r="CD7" s="39">
        <v>113.51</v>
      </c>
      <c r="CE7" s="39">
        <v>109.24</v>
      </c>
      <c r="CF7" s="39">
        <v>168.67</v>
      </c>
      <c r="CG7" s="39">
        <v>174.97</v>
      </c>
      <c r="CH7" s="39">
        <v>178.59</v>
      </c>
      <c r="CI7" s="39">
        <v>178.92</v>
      </c>
      <c r="CJ7" s="39">
        <v>171.13</v>
      </c>
      <c r="CK7" s="39">
        <v>166.4</v>
      </c>
      <c r="CL7" s="39">
        <v>53.58</v>
      </c>
      <c r="CM7" s="39">
        <v>55.08</v>
      </c>
      <c r="CN7" s="39">
        <v>52.29</v>
      </c>
      <c r="CO7" s="39">
        <v>51.69</v>
      </c>
      <c r="CP7" s="39">
        <v>51.59</v>
      </c>
      <c r="CQ7" s="39">
        <v>54.92</v>
      </c>
      <c r="CR7" s="39">
        <v>55.63</v>
      </c>
      <c r="CS7" s="39">
        <v>55.03</v>
      </c>
      <c r="CT7" s="39">
        <v>55.14</v>
      </c>
      <c r="CU7" s="39">
        <v>60.12</v>
      </c>
      <c r="CV7" s="39">
        <v>60.69</v>
      </c>
      <c r="CW7" s="39">
        <v>87.33</v>
      </c>
      <c r="CX7" s="39">
        <v>85.67</v>
      </c>
      <c r="CY7" s="39">
        <v>89.57</v>
      </c>
      <c r="CZ7" s="39">
        <v>91.03</v>
      </c>
      <c r="DA7" s="39">
        <v>93.02</v>
      </c>
      <c r="DB7" s="39">
        <v>82.66</v>
      </c>
      <c r="DC7" s="39">
        <v>82.04</v>
      </c>
      <c r="DD7" s="39">
        <v>81.900000000000006</v>
      </c>
      <c r="DE7" s="39">
        <v>81.39</v>
      </c>
      <c r="DF7" s="39">
        <v>84.24</v>
      </c>
      <c r="DG7" s="39">
        <v>89.82</v>
      </c>
      <c r="DH7" s="39">
        <v>47.44</v>
      </c>
      <c r="DI7" s="39">
        <v>48.62</v>
      </c>
      <c r="DJ7" s="39">
        <v>50.14</v>
      </c>
      <c r="DK7" s="39">
        <v>51.49</v>
      </c>
      <c r="DL7" s="39">
        <v>52.93</v>
      </c>
      <c r="DM7" s="39">
        <v>48.49</v>
      </c>
      <c r="DN7" s="39">
        <v>48.05</v>
      </c>
      <c r="DO7" s="39">
        <v>48.87</v>
      </c>
      <c r="DP7" s="39">
        <v>49.92</v>
      </c>
      <c r="DQ7" s="39">
        <v>48.83</v>
      </c>
      <c r="DR7" s="39">
        <v>50.19</v>
      </c>
      <c r="DS7" s="39">
        <v>7.83</v>
      </c>
      <c r="DT7" s="39">
        <v>9.8699999999999992</v>
      </c>
      <c r="DU7" s="39">
        <v>10.85</v>
      </c>
      <c r="DV7" s="39">
        <v>11.79</v>
      </c>
      <c r="DW7" s="39">
        <v>14.16</v>
      </c>
      <c r="DX7" s="39">
        <v>12.79</v>
      </c>
      <c r="DY7" s="39">
        <v>13.39</v>
      </c>
      <c r="DZ7" s="39">
        <v>14.85</v>
      </c>
      <c r="EA7" s="39">
        <v>16.88</v>
      </c>
      <c r="EB7" s="39">
        <v>18.18</v>
      </c>
      <c r="EC7" s="39">
        <v>20.63</v>
      </c>
      <c r="ED7" s="39">
        <v>1.07</v>
      </c>
      <c r="EE7" s="39">
        <v>0.75</v>
      </c>
      <c r="EF7" s="39">
        <v>0.56000000000000005</v>
      </c>
      <c r="EG7" s="39">
        <v>1.54</v>
      </c>
      <c r="EH7" s="39">
        <v>0.67</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2022-02-16T07:11:14Z</cp:lastPrinted>
  <dcterms:created xsi:type="dcterms:W3CDTF">2021-12-03T06:55:55Z</dcterms:created>
  <dcterms:modified xsi:type="dcterms:W3CDTF">2022-02-16T07:14:34Z</dcterms:modified>
  <cp:category/>
</cp:coreProperties>
</file>