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R:\財政経営課\C1030財政公表\財政状況資料集\R6決算\01_依頼一式（財政状況資料集）\"/>
    </mc:Choice>
  </mc:AlternateContent>
  <xr:revisionPtr revIDLastSave="0" documentId="13_ncr:1_{2B41A9D9-50FE-4ED7-860C-C1451E365196}" xr6:coauthVersionLast="47" xr6:coauthVersionMax="47" xr10:uidLastSave="{00000000-0000-0000-0000-000000000000}"/>
  <bookViews>
    <workbookView xWindow="2205" yWindow="45" windowWidth="25365" windowHeight="13695" tabRatio="9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<sst xmlns="http://schemas.openxmlformats.org/spreadsheetml/2006/main" count="1107" uniqueCount="554">
  <si>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</si>
  <si>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</si>
  <si>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</si>
  <si>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</si>
  <si>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</si>
  <si>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</si>
  <si>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</si>
  <si>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</si>
  <si>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</si>
  <si>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</si>
  <si>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</si>
  <si>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</si>
  <si>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</si>
  <si>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</si>
  <si>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</si>
  <si>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</si>
  <si>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</si>
  <si>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</si>
  <si>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</si>
  <si>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</si>
  <si>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</si>
  <si>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</si>
  <si>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</si>
  <si>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</si>
  <si>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</si>
  <si>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</si>
  <si>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</si>
  <si>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</si>
  <si>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</si>
  <si>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</si>
  <si>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</si>
  <si>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</si>
  <si>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</si>
  <si>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</si>
  <si>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</si>
  <si>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</si>
  <si>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</si>
  <si>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</si>
  <si>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</si>
  <si>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</si>
  <si>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</si>
  <si>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</si>
  <si>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</si>
  <si>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</si>
  <si>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</si>
  <si>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</si>
  <si>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</si>
  <si>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</si>
  <si>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</si>
  <si>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</si>
  <si>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</si>
  <si>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</si>
  <si>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</si>
  <si>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</si>
  <si>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</si>
  <si>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</si>
  <si>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</si>
  <si>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</si>
  <si>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</si>
  <si>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</si>
  <si>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</si>
  <si>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</si>
  <si>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</si>
  <si>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</si>
  <si>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</si>
  <si>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</si>
  <si>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</si>
  <si>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</si>
  <si>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</si>
  <si>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</si>
  <si>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</si>
  <si>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</si>
  <si>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</si>
  <si>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</si>
  <si>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</si>
  <si>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</si>
  <si>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</si>
  <si>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</si>
  <si>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</si>
  <si>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</si>
  <si>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</si>
  <si>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</si>
  <si>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</si>
  <si>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</si>
  <si>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</si>
  <si>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</si>
  <si>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</si>
  <si>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</si>
  <si>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</si>
  <si>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</si>
  <si>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</si>
  <si>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</si>
  <si>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</si>
  <si>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</si>
  <si>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</si>
  <si>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</si>
  <si>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</si>
  <si>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</si>
  <si>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</si>
  <si>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</si>
  <si>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</si>
  <si>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</si>
  <si>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</si>
  <si>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</si>
  <si>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</si>
  <si>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</si>
  <si>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</si>
  <si>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</si>
  <si>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</si>
  <si>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</si>
  <si>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</si>
  <si>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</si>
  <si>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</si>
  <si>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</si>
  <si>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</si>
  <si>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</si>
  <si>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</si>
  <si>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</si>
  <si>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</si>
  <si>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</si>
  <si>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</si>
  <si>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</si>
  <si>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</si>
  <si>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</si>
  <si>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</si>
  <si>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</si>
  <si>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</si>
  <si>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</si>
  <si>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</si>
  <si>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</si>
  <si>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</si>
  <si>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</si>
  <si>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</si>
  <si>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</si>
  <si>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</si>
  <si>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</si>
  <si>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</si>
  <si>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</si>
  <si>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</si>
  <si>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</si>
  <si>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</si>
  <si>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</si>
  <si>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</si>
  <si>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</si>
  <si>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</si>
  <si>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</si>
  <si>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</si>
  <si>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</si>
  <si>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</si>
  <si>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</si>
  <si>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</si>
  <si>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</si>
  <si>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</si>
  <si>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</si>
  <si>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</si>
  <si>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</si>
  <si>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</si>
  <si>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</si>
  <si>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</si>
  <si>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</si>
  <si>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</si>
  <si>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</si>
  <si>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</si>
  <si>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</si>
  <si>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</si>
  <si>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</si>
  <si>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</si>
  <si>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</si>
  <si>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</si>
  <si>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</si>
  <si>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</si>
  <si>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</si>
  <si>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</si>
  <si>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</si>
  <si>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</si>
  <si>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</si>
  <si>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</si>
  <si>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</si>
  <si>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</si>
  <si>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</si>
  <si>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</si>
  <si>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</si>
  <si>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</si>
  <si>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</si>
  <si>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</si>
  <si>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</si>
  <si>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</si>
  <si>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</si>
  <si>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</si>
  <si>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</si>
  <si>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</si>
  <si>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</si>
  <si>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</si>
  <si>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</si>
  <si>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</si>
  <si>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</si>
  <si>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</si>
  <si>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</si>
  <si>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</si>
  <si>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</si>
  <si>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</si>
  <si>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</si>
  <si>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</si>
  <si>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広島県海田町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</si>
  <si>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</si>
  <si>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</si>
  <si>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</si>
  <si>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</si>
  <si>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</si>
  <si>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</si>
  <si>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</si>
  <si>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</si>
  <si>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</si>
  <si>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</si>
  <si>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</si>
  <si>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</si>
  <si>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</si>
  <si>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</si>
  <si>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</si>
  <si>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</si>
  <si>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</si>
  <si>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</si>
  <si>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</si>
  <si>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</si>
  <si>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</si>
  <si>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</si>
  <si>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</si>
  <si>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</si>
  <si>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</si>
  <si>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</si>
  <si>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</si>
  <si>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</si>
  <si>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</si>
  <si>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</si>
  <si>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</si>
  <si>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</si>
  <si>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</si>
  <si>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</si>
  <si>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</si>
  <si>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</si>
  <si>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</si>
  <si>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</si>
  <si>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</si>
  <si>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</si>
  <si>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</si>
  <si>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</si>
  <si>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</si>
  <si>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</si>
  <si>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</si>
  <si>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</si>
  <si>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</si>
  <si>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</si>
  <si>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</si>
  <si>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</si>
  <si>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</si>
  <si>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</si>
  <si>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</si>
  <si>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</si>
  <si>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</si>
  <si>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</si>
  <si>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</si>
  <si>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</si>
  <si>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</si>
  <si>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</si>
  <si>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</si>
  <si>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</si>
  <si>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</si>
  <si>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</si>
  <si>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</si>
  <si>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</si>
  <si>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</si>
  <si>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</si>
  <si>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</si>
  <si>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</si>
  <si>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</si>
  <si>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</si>
  <si>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</si>
  <si>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</si>
  <si>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</si>
  <si>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</si>
  <si>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</si>
  <si>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</si>
  <si>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</si>
  <si>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</si>
  <si>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</si>
  <si>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</si>
  <si>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</si>
  <si>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</si>
  <si>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</si>
  <si>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</si>
  <si>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</si>
  <si>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</si>
  <si>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</si>
  <si>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</si>
  <si>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</si>
  <si>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</si>
  <si>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</si>
  <si>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</si>
  <si>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</si>
  <si>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</si>
  <si>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</si>
  <si>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</si>
  <si>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</si>
  <si>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</si>
  <si>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</si>
  <si>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</si>
  <si>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</si>
  <si>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</si>
  <si>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</si>
  <si>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</si>
  <si>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</si>
  <si>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</si>
  <si>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</si>
  <si>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</si>
  <si>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</si>
  <si>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</si>
  <si>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</si>
  <si>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</si>
  <si>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</si>
  <si>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</si>
  <si>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</si>
  <si>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</si>
  <si>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</si>
  <si>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</si>
  <si>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</si>
  <si>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</si>
  <si>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</si>
  <si>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</si>
  <si>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</si>
  <si>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</si>
  <si>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</si>
  <si>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</si>
  <si>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</si>
  <si>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</si>
  <si>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</si>
  <si>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</si>
  <si>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</si>
  <si>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</si>
  <si>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</si>
  <si>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</si>
  <si>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</si>
  <si>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</si>
  <si>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</si>
  <si>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</si>
  <si>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</si>
  <si>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</si>
  <si>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</si>
  <si>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</si>
  <si>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</si>
  <si>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</si>
  <si>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</si>
  <si>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</si>
  <si>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</si>
  <si>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</si>
  <si>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広島県海田町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</si>
  <si>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</si>
  <si>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</si>
  <si>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</si>
  <si>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</si>
  <si>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</si>
  <si>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</si>
  <si>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</si>
  <si>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</si>
  <si>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</si>
  <si>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</si>
  <si>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</si>
  <si>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</si>
  <si>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</si>
  <si>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</si>
  <si>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</si>
  <si>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</si>
  <si>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</si>
  <si>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</si>
  <si>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</si>
  <si>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</si>
  <si>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</si>
  <si>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</si>
  <si>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</si>
  <si>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</si>
  <si>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</si>
  <si>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</si>
  <si>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</si>
  <si>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</si>
  <si>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</si>
  <si>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</si>
  <si>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</si>
  <si>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</si>
  <si>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</si>
  <si>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</si>
  <si>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</si>
  <si>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</si>
  <si>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</si>
  <si>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</si>
  <si>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</si>
  <si>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</si>
  <si>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</si>
  <si>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</si>
  <si>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</si>
  <si>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</si>
  <si>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</si>
  <si>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</si>
  <si>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</si>
  <si>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</si>
  <si>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</si>
  <si>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</si>
  <si>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</si>
  <si>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</si>
  <si>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</si>
  <si>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</si>
  <si>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</si>
  <si>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</si>
  <si>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</si>
  <si>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</si>
  <si>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</si>
  <si>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</si>
  <si>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</si>
  <si>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</si>
  <si>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</si>
  <si>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</si>
  <si>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</si>
  <si>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</si>
  <si>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</si>
  <si>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</si>
  <si>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</si>
  <si>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</si>
  <si>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</si>
  <si>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</si>
  <si>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</si>
  <si>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</si>
  <si>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</si>
  <si>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</si>
  <si>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</si>
  <si>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</si>
  <si>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</si>
  <si>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</si>
  <si>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</si>
  <si>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</si>
  <si>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</si>
  <si>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</si>
  <si>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</si>
  <si>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</si>
  <si>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</si>
  <si>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</si>
  <si>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</si>
  <si>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</si>
  <si>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</si>
  <si>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</si>
  <si>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</si>
  <si>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</si>
  <si>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</si>
  <si>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</si>
  <si>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</si>
  <si>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</si>
  <si>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</si>
  <si>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</si>
  <si>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</si>
  <si>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</si>
  <si>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</si>
  <si>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</si>
  <si>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</si>
  <si>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</si>
  <si>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</si>
  <si>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</si>
  <si>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</si>
  <si>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</si>
  <si>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</si>
  <si>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</si>
  <si>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</si>
  <si>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</si>
  <si>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</si>
  <si>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</si>
  <si>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</si>
  <si>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</si>
  <si>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</si>
  <si>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</si>
  <si>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</si>
  <si>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</si>
  <si>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</si>
  <si>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</si>
  <si>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</si>
  <si>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</si>
  <si>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</si>
  <si>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</si>
  <si>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</si>
  <si>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</si>
  <si>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</si>
  <si>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</si>
  <si>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</si>
  <si>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</si>
  <si>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</si>
  <si>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</si>
  <si>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</si>
  <si>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</si>
  <si>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</si>
  <si>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</si>
  <si>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</si>
  <si>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</si>
  <si>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</si>
  <si>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</si>
  <si>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</si>
  <si>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</si>
  <si>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</si>
  <si>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</si>
  <si>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</si>
  <si>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</si>
  <si>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</si>
  <si>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</si>
  <si>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</si>
  <si>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</si>
  <si>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</si>
  <si>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</si>
  <si>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</si>
  <si>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</si>
  <si>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</si>
  <si>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</si>
  <si>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</si>
  <si>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</si>
  <si>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</si>
  <si>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</si>
  <si>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</si>
  <si>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</si>
  <si>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</si>
  <si>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</si>
  <si>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</si>
  <si>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</si>
  <si>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</si>
  <si>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</si>
  <si>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</si>
  <si>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</si>
  <si>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5.26</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</si>
  <si>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</si>
  <si>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</si>
  <si>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</si>
  <si>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</si>
  <si>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</si>
  <si>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</si>
  <si>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</si>
  <si>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</si>
  <si>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</si>
  <si>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</si>
  <si>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</si>
  <si>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</si>
  <si>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</si>
  <si>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安芸地区衛生施設管理組合（一般会計）</t>
  </si>
  <si>
    <t>安芸地区衛生施設管理組合（安芸地区広域ごみ焼却場事業特別会計）</t>
  </si>
  <si>
    <t>広島県市町総合事務組合（一般会計）</t>
  </si>
  <si>
    <t>広島県海田高等学校財産組合（一般会計）</t>
  </si>
  <si>
    <t>広島県後期高齢者医療広域連合（一般会計）</t>
  </si>
  <si>
    <t>広島県後期高齢者医療広域連合（特別会計）</t>
  </si>
  <si>
    <t>-</t>
    <phoneticPr fontId="38"/>
  </si>
  <si>
    <t>公共施設等整備基金</t>
  </si>
  <si>
    <t>国際交流基金</t>
  </si>
  <si>
    <t>織田幹雄スポーツ振興基金</t>
  </si>
  <si>
    <t>森林環境譲与税基金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</si>
</sst>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12E-43BD-A64F-CA817AA1C9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38814</c:v>
                </c:pt>
                <c:pt idx="1">
                  <c:v>65054</c:v>
                </c:pt>
                <c:pt idx="2">
                  <c:v>92499</c:v>
                </c:pt>
                <c:pt idx="3">
                  <c:v>65094</c:v>
                </c:pt>
                <c:pt idx="4">
                  <c:v>43188</c:v>
                </c:pt>
              </c:numCache>
            </c:numRef>
          </c:val>
          <c:smooth val="0"/>
          <c:extLst>
            <c:ext xmlns:c16="http://schemas.microsoft.com/office/drawing/2014/chart" uri="{C3380CC4-5D6E-409C-BE32-E72D297353CC}">
              <c16:uniqueId val="{00000001-112E-43BD-A64F-CA817AA1C9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8.57</c:v>
                </c:pt>
                <c:pt idx="1">
                  <c:v>7.41</c:v>
                </c:pt>
                <c:pt idx="2">
                  <c:v>8.8000000000000007</c:v>
                </c:pt>
                <c:pt idx="3">
                  <c:v>8.27</c:v>
                </c:pt>
                <c:pt idx="4">
                  <c:v>9.3699999999999992</c:v>
                </c:pt>
              </c:numCache>
            </c:numRef>
          </c:val>
          <c:extLst>
            <c:ext xmlns:c16="http://schemas.microsoft.com/office/drawing/2014/chart" uri="{C3380CC4-5D6E-409C-BE32-E72D297353CC}">
              <c16:uniqueId val="{00000000-ED31-4965-9346-165F298EED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34.93</c:v>
                </c:pt>
                <c:pt idx="1">
                  <c:v>35.04</c:v>
                </c:pt>
                <c:pt idx="2">
                  <c:v>34.83</c:v>
                </c:pt>
                <c:pt idx="3">
                  <c:v>33.74</c:v>
                </c:pt>
                <c:pt idx="4">
                  <c:v>35.33</c:v>
                </c:pt>
              </c:numCache>
            </c:numRef>
          </c:val>
          <c:extLst>
            <c:ext xmlns:c16="http://schemas.microsoft.com/office/drawing/2014/chart" uri="{C3380CC4-5D6E-409C-BE32-E72D297353CC}">
              <c16:uniqueId val="{00000001-ED31-4965-9346-165F298EED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6.49</c:v>
                </c:pt>
                <c:pt idx="2">
                  <c:v>1.04</c:v>
                </c:pt>
                <c:pt idx="3">
                  <c:v>-5.26</c:v>
                </c:pt>
                <c:pt idx="4">
                  <c:v>9.73</c:v>
                </c:pt>
              </c:numCache>
            </c:numRef>
          </c:val>
          <c:smooth val="0"/>
          <c:extLst>
            <c:ext xmlns:c16="http://schemas.microsoft.com/office/drawing/2014/chart" uri="{C3380CC4-5D6E-409C-BE32-E72D297353CC}">
              <c16:uniqueId val="{00000002-ED31-4965-9346-165F298EED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0.11</c:v>
                </c:pt>
                <c:pt idx="6">
                  <c:v>0</c:v>
                </c:pt>
                <c:pt idx="7">
                  <c:v>0</c:v>
                </c:pt>
                <c:pt idx="8">
                  <c:v>0</c:v>
                </c:pt>
                <c:pt idx="9">
                  <c:v>0</c:v>
                </c:pt>
              </c:numCache>
            </c:numRef>
          </c:val>
          <c:extLst>
            <c:ext xmlns:c16="http://schemas.microsoft.com/office/drawing/2014/chart" uri="{C3380CC4-5D6E-409C-BE32-E72D297353CC}">
              <c16:uniqueId val="{00000000-8C78-4F14-922E-0AC9BB7EAA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78-4F14-922E-0AC9BB7EAA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78-4F14-922E-0AC9BB7EAA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C78-4F14-922E-0AC9BB7EAA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4-8C78-4F14-922E-0AC9BB7EAA0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0.96</c:v>
                </c:pt>
                <c:pt idx="4">
                  <c:v>#N/A</c:v>
                </c:pt>
                <c:pt idx="5">
                  <c:v>0.94</c:v>
                </c:pt>
                <c:pt idx="6">
                  <c:v>#N/A</c:v>
                </c:pt>
                <c:pt idx="7">
                  <c:v>0.56999999999999995</c:v>
                </c:pt>
                <c:pt idx="8">
                  <c:v>#N/A</c:v>
                </c:pt>
                <c:pt idx="9">
                  <c:v>0.37</c:v>
                </c:pt>
              </c:numCache>
            </c:numRef>
          </c:val>
          <c:extLst>
            <c:ext xmlns:c16="http://schemas.microsoft.com/office/drawing/2014/chart" uri="{C3380CC4-5D6E-409C-BE32-E72D297353CC}">
              <c16:uniqueId val="{00000005-8C78-4F14-922E-0AC9BB7EAA0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1.08</c:v>
                </c:pt>
                <c:pt idx="2">
                  <c:v>#N/A</c:v>
                </c:pt>
                <c:pt idx="3">
                  <c:v>1.33</c:v>
                </c:pt>
                <c:pt idx="4">
                  <c:v>#N/A</c:v>
                </c:pt>
                <c:pt idx="5">
                  <c:v>1.1200000000000001</c:v>
                </c:pt>
                <c:pt idx="6">
                  <c:v>#N/A</c:v>
                </c:pt>
                <c:pt idx="7">
                  <c:v>1.2</c:v>
                </c:pt>
                <c:pt idx="8">
                  <c:v>#N/A</c:v>
                </c:pt>
                <c:pt idx="9">
                  <c:v>0.59</c:v>
                </c:pt>
              </c:numCache>
            </c:numRef>
          </c:val>
          <c:extLst>
            <c:ext xmlns:c16="http://schemas.microsoft.com/office/drawing/2014/chart" uri="{C3380CC4-5D6E-409C-BE32-E72D297353CC}">
              <c16:uniqueId val="{00000006-8C78-4F14-922E-0AC9BB7EAA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1.65</c:v>
                </c:pt>
                <c:pt idx="8">
                  <c:v>#N/A</c:v>
                </c:pt>
                <c:pt idx="9">
                  <c:v>3.38</c:v>
                </c:pt>
              </c:numCache>
            </c:numRef>
          </c:val>
          <c:extLst>
            <c:ext xmlns:c16="http://schemas.microsoft.com/office/drawing/2014/chart" uri="{C3380CC4-5D6E-409C-BE32-E72D297353CC}">
              <c16:uniqueId val="{00000007-8C78-4F14-922E-0AC9BB7EAA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8.99</c:v>
                </c:pt>
                <c:pt idx="2">
                  <c:v>#N/A</c:v>
                </c:pt>
                <c:pt idx="3">
                  <c:v>7.98</c:v>
                </c:pt>
                <c:pt idx="4">
                  <c:v>#N/A</c:v>
                </c:pt>
                <c:pt idx="5">
                  <c:v>9.11</c:v>
                </c:pt>
                <c:pt idx="6">
                  <c:v>#N/A</c:v>
                </c:pt>
                <c:pt idx="7">
                  <c:v>5.33</c:v>
                </c:pt>
                <c:pt idx="8">
                  <c:v>#N/A</c:v>
                </c:pt>
                <c:pt idx="9">
                  <c:v>5.08</c:v>
                </c:pt>
              </c:numCache>
            </c:numRef>
          </c:val>
          <c:extLst>
            <c:ext xmlns:c16="http://schemas.microsoft.com/office/drawing/2014/chart" uri="{C3380CC4-5D6E-409C-BE32-E72D297353CC}">
              <c16:uniqueId val="{00000008-8C78-4F14-922E-0AC9BB7EAA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8.57</c:v>
                </c:pt>
                <c:pt idx="2">
                  <c:v>#N/A</c:v>
                </c:pt>
                <c:pt idx="3">
                  <c:v>7.41</c:v>
                </c:pt>
                <c:pt idx="4">
                  <c:v>#N/A</c:v>
                </c:pt>
                <c:pt idx="5">
                  <c:v>8.7899999999999991</c:v>
                </c:pt>
                <c:pt idx="6">
                  <c:v>#N/A</c:v>
                </c:pt>
                <c:pt idx="7">
                  <c:v>8.26</c:v>
                </c:pt>
                <c:pt idx="8">
                  <c:v>#N/A</c:v>
                </c:pt>
                <c:pt idx="9">
                  <c:v>9.36</c:v>
                </c:pt>
              </c:numCache>
            </c:numRef>
          </c:val>
          <c:extLst>
            <c:ext xmlns:c16="http://schemas.microsoft.com/office/drawing/2014/chart" uri="{C3380CC4-5D6E-409C-BE32-E72D297353CC}">
              <c16:uniqueId val="{00000009-8C78-4F14-922E-0AC9BB7EAA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916</c:v>
                </c:pt>
                <c:pt idx="5">
                  <c:v>948</c:v>
                </c:pt>
                <c:pt idx="8">
                  <c:v>948</c:v>
                </c:pt>
                <c:pt idx="11">
                  <c:v>889</c:v>
                </c:pt>
                <c:pt idx="14">
                  <c:v>809</c:v>
                </c:pt>
              </c:numCache>
            </c:numRef>
          </c:val>
          <c:extLst>
            <c:ext xmlns:c16="http://schemas.microsoft.com/office/drawing/2014/chart" uri="{C3380CC4-5D6E-409C-BE32-E72D297353CC}">
              <c16:uniqueId val="{00000000-352B-42A3-BDD5-EFD7584B4F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2B-42A3-BDD5-EFD7584B4F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2B-42A3-BDD5-EFD7584B4F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39</c:v>
                </c:pt>
                <c:pt idx="6">
                  <c:v>39</c:v>
                </c:pt>
                <c:pt idx="9">
                  <c:v>39</c:v>
                </c:pt>
                <c:pt idx="12">
                  <c:v>39</c:v>
                </c:pt>
              </c:numCache>
            </c:numRef>
          </c:val>
          <c:extLst>
            <c:ext xmlns:c16="http://schemas.microsoft.com/office/drawing/2014/chart" uri="{C3380CC4-5D6E-409C-BE32-E72D297353CC}">
              <c16:uniqueId val="{00000003-352B-42A3-BDD5-EFD7584B4F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288</c:v>
                </c:pt>
                <c:pt idx="3">
                  <c:v>317</c:v>
                </c:pt>
                <c:pt idx="6">
                  <c:v>419</c:v>
                </c:pt>
                <c:pt idx="9">
                  <c:v>299</c:v>
                </c:pt>
                <c:pt idx="12">
                  <c:v>194</c:v>
                </c:pt>
              </c:numCache>
            </c:numRef>
          </c:val>
          <c:extLst>
            <c:ext xmlns:c16="http://schemas.microsoft.com/office/drawing/2014/chart" uri="{C3380CC4-5D6E-409C-BE32-E72D297353CC}">
              <c16:uniqueId val="{00000004-352B-42A3-BDD5-EFD7584B4F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B-42A3-BDD5-EFD7584B4F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2B-42A3-BDD5-EFD7584B4F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907</c:v>
                </c:pt>
                <c:pt idx="3">
                  <c:v>968</c:v>
                </c:pt>
                <c:pt idx="6">
                  <c:v>969</c:v>
                </c:pt>
                <c:pt idx="9">
                  <c:v>978</c:v>
                </c:pt>
                <c:pt idx="12">
                  <c:v>1002</c:v>
                </c:pt>
              </c:numCache>
            </c:numRef>
          </c:val>
          <c:extLst>
            <c:ext xmlns:c16="http://schemas.microsoft.com/office/drawing/2014/chart" uri="{C3380CC4-5D6E-409C-BE32-E72D297353CC}">
              <c16:uniqueId val="{00000007-352B-42A3-BDD5-EFD7584B4F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306</c:v>
                </c:pt>
                <c:pt idx="2">
                  <c:v>#N/A</c:v>
                </c:pt>
                <c:pt idx="3">
                  <c:v>#N/A</c:v>
                </c:pt>
                <c:pt idx="4">
                  <c:v>376</c:v>
                </c:pt>
                <c:pt idx="5">
                  <c:v>#N/A</c:v>
                </c:pt>
                <c:pt idx="6">
                  <c:v>#N/A</c:v>
                </c:pt>
                <c:pt idx="7">
                  <c:v>479</c:v>
                </c:pt>
                <c:pt idx="8">
                  <c:v>#N/A</c:v>
                </c:pt>
                <c:pt idx="9">
                  <c:v>#N/A</c:v>
                </c:pt>
                <c:pt idx="10">
                  <c:v>427</c:v>
                </c:pt>
                <c:pt idx="11">
                  <c:v>#N/A</c:v>
                </c:pt>
                <c:pt idx="12">
                  <c:v>#N/A</c:v>
                </c:pt>
                <c:pt idx="13">
                  <c:v>426</c:v>
                </c:pt>
                <c:pt idx="14">
                  <c:v>#N/A</c:v>
                </c:pt>
              </c:numCache>
            </c:numRef>
          </c:val>
          <c:smooth val="0"/>
          <c:extLst>
            <c:ext xmlns:c16="http://schemas.microsoft.com/office/drawing/2014/chart" uri="{C3380CC4-5D6E-409C-BE32-E72D297353CC}">
              <c16:uniqueId val="{00000008-352B-42A3-BDD5-EFD7584B4F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11944</c:v>
                </c:pt>
                <c:pt idx="5">
                  <c:v>11924</c:v>
                </c:pt>
                <c:pt idx="8">
                  <c:v>11823</c:v>
                </c:pt>
                <c:pt idx="11">
                  <c:v>11426</c:v>
                </c:pt>
                <c:pt idx="14">
                  <c:v>10905</c:v>
                </c:pt>
              </c:numCache>
            </c:numRef>
          </c:val>
          <c:extLst>
            <c:ext xmlns:c16="http://schemas.microsoft.com/office/drawing/2014/chart" uri="{C3380CC4-5D6E-409C-BE32-E72D297353CC}">
              <c16:uniqueId val="{00000000-8EF3-434C-B149-D267356C8E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EF3-434C-B149-D267356C8E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4009</c:v>
                </c:pt>
                <c:pt idx="5">
                  <c:v>4203</c:v>
                </c:pt>
                <c:pt idx="8">
                  <c:v>4137</c:v>
                </c:pt>
                <c:pt idx="11">
                  <c:v>3718</c:v>
                </c:pt>
                <c:pt idx="14">
                  <c:v>3515</c:v>
                </c:pt>
              </c:numCache>
            </c:numRef>
          </c:val>
          <c:extLst>
            <c:ext xmlns:c16="http://schemas.microsoft.com/office/drawing/2014/chart" uri="{C3380CC4-5D6E-409C-BE32-E72D297353CC}">
              <c16:uniqueId val="{00000002-8EF3-434C-B149-D267356C8E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F3-434C-B149-D267356C8E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F3-434C-B149-D267356C8E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F3-434C-B149-D267356C8E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728</c:v>
                </c:pt>
                <c:pt idx="3">
                  <c:v>684</c:v>
                </c:pt>
                <c:pt idx="6">
                  <c:v>700</c:v>
                </c:pt>
                <c:pt idx="9">
                  <c:v>805</c:v>
                </c:pt>
                <c:pt idx="12">
                  <c:v>757</c:v>
                </c:pt>
              </c:numCache>
            </c:numRef>
          </c:val>
          <c:extLst>
            <c:ext xmlns:c16="http://schemas.microsoft.com/office/drawing/2014/chart" uri="{C3380CC4-5D6E-409C-BE32-E72D297353CC}">
              <c16:uniqueId val="{00000006-8EF3-434C-B149-D267356C8E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436</c:v>
                </c:pt>
                <c:pt idx="3">
                  <c:v>438</c:v>
                </c:pt>
                <c:pt idx="6">
                  <c:v>399</c:v>
                </c:pt>
                <c:pt idx="9">
                  <c:v>361</c:v>
                </c:pt>
                <c:pt idx="12">
                  <c:v>322</c:v>
                </c:pt>
              </c:numCache>
            </c:numRef>
          </c:val>
          <c:extLst>
            <c:ext xmlns:c16="http://schemas.microsoft.com/office/drawing/2014/chart" uri="{C3380CC4-5D6E-409C-BE32-E72D297353CC}">
              <c16:uniqueId val="{00000007-8EF3-434C-B149-D267356C8E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3730</c:v>
                </c:pt>
                <c:pt idx="3">
                  <c:v>3467</c:v>
                </c:pt>
                <c:pt idx="6">
                  <c:v>3849</c:v>
                </c:pt>
                <c:pt idx="9">
                  <c:v>3362</c:v>
                </c:pt>
                <c:pt idx="12">
                  <c:v>2739</c:v>
                </c:pt>
              </c:numCache>
            </c:numRef>
          </c:val>
          <c:extLst>
            <c:ext xmlns:c16="http://schemas.microsoft.com/office/drawing/2014/chart" uri="{C3380CC4-5D6E-409C-BE32-E72D297353CC}">
              <c16:uniqueId val="{00000008-8EF3-434C-B149-D267356C8E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F3-434C-B149-D267356C8E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9578</c:v>
                </c:pt>
                <c:pt idx="3">
                  <c:v>9384</c:v>
                </c:pt>
                <c:pt idx="6">
                  <c:v>10395</c:v>
                </c:pt>
                <c:pt idx="9">
                  <c:v>10674</c:v>
                </c:pt>
                <c:pt idx="12">
                  <c:v>9541</c:v>
                </c:pt>
              </c:numCache>
            </c:numRef>
          </c:val>
          <c:extLst>
            <c:ext xmlns:c16="http://schemas.microsoft.com/office/drawing/2014/chart" uri="{C3380CC4-5D6E-409C-BE32-E72D297353CC}">
              <c16:uniqueId val="{0000000A-8EF3-434C-B149-D267356C8E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58</c:v>
                </c:pt>
                <c:pt idx="11">
                  <c:v>#N/A</c:v>
                </c:pt>
                <c:pt idx="12">
                  <c:v>#N/A</c:v>
                </c:pt>
                <c:pt idx="13">
                  <c:v>0</c:v>
                </c:pt>
                <c:pt idx="14">
                  <c:v>#N/A</c:v>
                </c:pt>
              </c:numCache>
            </c:numRef>
          </c:val>
          <c:smooth val="0"/>
          <c:extLst>
            <c:ext xmlns:c16="http://schemas.microsoft.com/office/drawing/2014/chart" uri="{C3380CC4-5D6E-409C-BE32-E72D297353CC}">
              <c16:uniqueId val="{0000000B-8EF3-434C-B149-D267356C8E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2432</c:v>
                </c:pt>
                <c:pt idx="1">
                  <c:v>2396</c:v>
                </c:pt>
                <c:pt idx="2">
                  <c:v>2643</c:v>
                </c:pt>
              </c:numCache>
            </c:numRef>
          </c:val>
          <c:extLst>
            <c:ext xmlns:c16="http://schemas.microsoft.com/office/drawing/2014/chart" uri="{C3380CC4-5D6E-409C-BE32-E72D297353CC}">
              <c16:uniqueId val="{00000000-B9F2-4686-8034-C7738563CB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9F2-4686-8034-C7738563CB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1102</c:v>
                </c:pt>
                <c:pt idx="1">
                  <c:v>412</c:v>
                </c:pt>
                <c:pt idx="2">
                  <c:v>192</c:v>
                </c:pt>
              </c:numCache>
            </c:numRef>
          </c:val>
          <c:extLst>
            <c:ext xmlns:c16="http://schemas.microsoft.com/office/drawing/2014/chart" uri="{C3380CC4-5D6E-409C-BE32-E72D297353CC}">
              <c16:uniqueId val="{00000002-B9F2-4686-8034-C7738563CB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庁舎移転事業等の大規模事業の元金償還の開始等により増加していますが，実質公債費比率の分子は，公営企業債の元利償還金に対する繰入金の減により，令和５年度と比べて減少しています。</a:t>
          </a:r>
        </a:p>
        <a:p>
          <a:r>
            <a:rPr kumimoji="1" lang="ja-JP" altLang="en-US" sz="1400">
              <a:latin typeface="ＭＳ ゴシック" pitchFamily="49" charset="-128"/>
              <a:ea typeface="ＭＳ ゴシック" pitchFamily="49" charset="-128"/>
            </a:rPr>
            <a:t>今後は，小学校</a:t>
          </a:r>
          <a:r>
            <a:rPr kumimoji="1" lang="ja-JP" altLang="en-US" sz="1400">
              <a:solidFill>
                <a:sysClr val="windowText" lastClr="000000"/>
              </a:solidFill>
              <a:latin typeface="ＭＳ ゴシック" pitchFamily="49" charset="-128"/>
              <a:ea typeface="ＭＳ ゴシック" pitchFamily="49" charset="-128"/>
            </a:rPr>
            <a:t>建替</a:t>
          </a:r>
          <a:r>
            <a:rPr kumimoji="1" lang="ja-JP" altLang="en-US" sz="1400">
              <a:latin typeface="ＭＳ ゴシック" pitchFamily="49" charset="-128"/>
              <a:ea typeface="ＭＳ ゴシック" pitchFamily="49" charset="-128"/>
            </a:rPr>
            <a:t>事業等の大規模事業の公債費償還や</a:t>
          </a:r>
          <a:r>
            <a:rPr kumimoji="1" lang="ja-JP" altLang="en-US" sz="1400">
              <a:solidFill>
                <a:sysClr val="windowText" lastClr="000000"/>
              </a:solidFill>
              <a:latin typeface="ＭＳ ゴシック" pitchFamily="49" charset="-128"/>
              <a:ea typeface="ＭＳ ゴシック" pitchFamily="49" charset="-128"/>
            </a:rPr>
            <a:t>金利上昇により増加が見込まれます</a:t>
          </a:r>
          <a:r>
            <a:rPr kumimoji="1" lang="ja-JP" altLang="en-US" sz="1400">
              <a:latin typeface="ＭＳ ゴシック" pitchFamily="49" charset="-128"/>
              <a:ea typeface="ＭＳ ゴシック" pitchFamily="49" charset="-128"/>
            </a:rPr>
            <a:t>が，余剰財源等を活用した繰上償還や</a:t>
          </a:r>
          <a:r>
            <a:rPr kumimoji="1" lang="ja-JP" altLang="en-US" sz="1400">
              <a:solidFill>
                <a:sysClr val="windowText" lastClr="000000"/>
              </a:solidFill>
              <a:latin typeface="ＭＳ ゴシック" pitchFamily="49" charset="-128"/>
              <a:ea typeface="ＭＳ ゴシック" pitchFamily="49" charset="-128"/>
            </a:rPr>
            <a:t>交付税措置のある起債借入等により，後年度の公債費負担の抑制</a:t>
          </a:r>
          <a:r>
            <a:rPr kumimoji="1" lang="ja-JP" altLang="en-US" sz="1400">
              <a:latin typeface="ＭＳ ゴシック" pitchFamily="49" charset="-128"/>
              <a:ea typeface="ＭＳ ゴシック" pitchFamily="49" charset="-128"/>
            </a:rPr>
            <a:t>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一般会計等に係る地方債の現在高については，令和６年度に行った，庁舎移転事業債の繰上償還により減少しています。</a:t>
          </a:r>
        </a:p>
        <a:p>
          <a:r>
            <a:rPr kumimoji="1" lang="ja-JP" altLang="en-US" sz="1400">
              <a:latin typeface="ＭＳ ゴシック" pitchFamily="49" charset="-128"/>
              <a:ea typeface="ＭＳ ゴシック" pitchFamily="49" charset="-128"/>
            </a:rPr>
            <a:t>将来負担比率の分子については，令和３年度は，繰上償還による一般会計等に係る地方債の現在高の減や償還額が借入額を上回ったことによる公営企業債等繰入見込額の減等による充当可能基金残高の増により，改善しています。令和４年度及び令和５年度は，庁舎移転事業債の借入れによる町債残高の増により，悪化しています。</a:t>
          </a:r>
        </a:p>
        <a:p>
          <a:r>
            <a:rPr kumimoji="1" lang="ja-JP" altLang="en-US" sz="1400">
              <a:latin typeface="ＭＳ ゴシック" pitchFamily="49" charset="-128"/>
              <a:ea typeface="ＭＳ ゴシック" pitchFamily="49" charset="-128"/>
            </a:rPr>
            <a:t>令和６年度は，庁舎移転事業債の繰上償還や公営企業債等繰入見込額の減等で，将来負担額が充当可能財源等を下回りました。</a:t>
          </a:r>
        </a:p>
        <a:p>
          <a:r>
            <a:rPr kumimoji="1" lang="ja-JP" altLang="en-US" sz="1400">
              <a:latin typeface="ＭＳ ゴシック" pitchFamily="49" charset="-128"/>
              <a:ea typeface="ＭＳ ゴシック" pitchFamily="49" charset="-128"/>
            </a:rPr>
            <a:t>今後は，大規模事業の実施により将来負担額の増加が見込まれますが，余剰財源等を活用した繰上償還</a:t>
          </a:r>
          <a:r>
            <a:rPr kumimoji="1" lang="ja-JP" altLang="en-US" sz="1400">
              <a:solidFill>
                <a:sysClr val="windowText" lastClr="000000"/>
              </a:solidFill>
              <a:latin typeface="ＭＳ ゴシック" pitchFamily="49" charset="-128"/>
              <a:ea typeface="ＭＳ ゴシック" pitchFamily="49" charset="-128"/>
            </a:rPr>
            <a:t>や交付税措置のある起債借入等</a:t>
          </a:r>
          <a:r>
            <a:rPr kumimoji="1" lang="ja-JP" altLang="en-US" sz="1400">
              <a:latin typeface="ＭＳ ゴシック" pitchFamily="49" charset="-128"/>
              <a:ea typeface="ＭＳ ゴシック" pitchFamily="49" charset="-128"/>
            </a:rPr>
            <a:t>により，後年度の負担軽減に努め，財政の健全化を図ります。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・公共施設等整備基金については，庁舎移転事業の財源として，令和３年度に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億円，令和４年度に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・財政調整基金については，令和５年度決算剰余金を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これにより，令和６年度の基金全体の残高は，令和５年度と比べて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・海田町公共施設等整備基金：公共施設等整備事業に要する経費の財源に充てます。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・海田町国際交流基金：国際化時代に対応して，国際交流事業を推進させ，町民の国際性を高めるとともに，開かれた地域社会の創造に資するものです。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・海田町公共施設等整備基金：庁舎移転事業等の財源として取り崩したことにより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・織田幹雄スポーツ振興基金：織田幹雄記念館整備及びスポーツ振興会補助金の財源に充てたことにより微減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・海田町森林環境譲与税：森林環境譲与税を積み立てたこと等により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・海田町公共施設等整備基金：小学校建替事業等の財源に充てるため，取り崩す予定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・海田町森林環境譲与税基金：森林整備及びその促進に資する事業に要する経費の財源として積み立てを行う予定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類似団体平均より良好であり，令和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年度決算での自主財源比率は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％，うち町税分は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％となっています。今後も税収の徴収率向上を中心とする歳入確保に努めます。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類似団体平均より良好で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しています。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した要因は，普通交付税の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により，経常一般財源総額が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したことによるものです。</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今後は人件費や扶助費の増加が見込まれますが，行財政改革への取組みや事務事業の見直し等により経常経費の削減に努めます。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778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089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9430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7303</xdr:rowOff>
    </xdr:from>
    <xdr:to>
      <xdr:col>11</xdr:col>
      <xdr:colOff>31750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9430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127953</xdr:rowOff>
    </xdr:from>
    <xdr:to>
      <xdr:col>11</xdr:col>
      <xdr:colOff>82550</xdr:colOff>
      <xdr:row>60</xdr:row>
      <xdr:rowOff>58103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68280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類似団体平均を下回っています。令和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している要因は，庁舎移転事業費の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108141</xdr:rowOff>
    </xdr:from>
    <xdr:to>
      <xdr:col>23</xdr:col>
      <xdr:colOff>133350</xdr:colOff>
      <xdr:row>82</xdr:row>
      <xdr:rowOff>138539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167041"/>
          <a:ext cx="838200" cy="3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93410</xdr:rowOff>
    </xdr:from>
    <xdr:to>
      <xdr:col>19</xdr:col>
      <xdr:colOff>133350</xdr:colOff>
      <xdr:row>82</xdr:row>
      <xdr:rowOff>138539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52310"/>
          <a:ext cx="8890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15838</xdr:rowOff>
    </xdr:from>
    <xdr:to>
      <xdr:col>15</xdr:col>
      <xdr:colOff>82550</xdr:colOff>
      <xdr:row>82</xdr:row>
      <xdr:rowOff>93410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74738"/>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168363</xdr:rowOff>
    </xdr:from>
    <xdr:to>
      <xdr:col>11</xdr:col>
      <xdr:colOff>31750</xdr:colOff>
      <xdr:row>82</xdr:row>
      <xdr:rowOff>15838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55813"/>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57341</xdr:rowOff>
    </xdr:from>
    <xdr:to>
      <xdr:col>23</xdr:col>
      <xdr:colOff>184150</xdr:colOff>
      <xdr:row>82</xdr:row>
      <xdr:rowOff>158941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73868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87739</xdr:rowOff>
    </xdr:from>
    <xdr:to>
      <xdr:col>19</xdr:col>
      <xdr:colOff>184150</xdr:colOff>
      <xdr:row>83</xdr:row>
      <xdr:rowOff>17889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28066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5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42610</xdr:rowOff>
    </xdr:from>
    <xdr:to>
      <xdr:col>15</xdr:col>
      <xdr:colOff>133350</xdr:colOff>
      <xdr:row>82</xdr:row>
      <xdr:rowOff>144210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154387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7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136488</xdr:rowOff>
    </xdr:from>
    <xdr:to>
      <xdr:col>11</xdr:col>
      <xdr:colOff>82550</xdr:colOff>
      <xdr:row>82</xdr:row>
      <xdr:rowOff>66638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76815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117563</xdr:rowOff>
    </xdr:from>
    <xdr:to>
      <xdr:col>7</xdr:col>
      <xdr:colOff>31750</xdr:colOff>
      <xdr:row>82</xdr:row>
      <xdr:rowOff>47713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57890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ポイント増加しています。</a:t>
          </a:r>
          <a:endParaRPr lang="ja-JP" altLang="ja-JP" sz="1300" strike="sngStrike" baseline="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169636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877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14514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職員数の増により令和５年度から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ポイント増加していますが，</a:t>
          </a:r>
          <a:r>
            <a:rPr kumimoji="1" lang="ja-JP" altLang="en-US" sz="1300">
              <a:latin typeface="ＭＳ Ｐゴシック" panose="020B0600070205080204" pitchFamily="50" charset="-128"/>
              <a:ea typeface="ＭＳ Ｐゴシック" panose="020B0600070205080204" pitchFamily="50" charset="-128"/>
            </a:rPr>
            <a:t>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79022</xdr:rowOff>
    </xdr:from>
    <xdr:to>
      <xdr:col>81</xdr:col>
      <xdr:colOff>44450</xdr:colOff>
      <xdr:row>60</xdr:row>
      <xdr:rowOff>119239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660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79022</xdr:rowOff>
    </xdr:from>
    <xdr:to>
      <xdr:col>77</xdr:col>
      <xdr:colOff>44450</xdr:colOff>
      <xdr:row>60</xdr:row>
      <xdr:rowOff>80363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6602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80363</xdr:rowOff>
    </xdr:from>
    <xdr:to>
      <xdr:col>72</xdr:col>
      <xdr:colOff>203200</xdr:colOff>
      <xdr:row>60</xdr:row>
      <xdr:rowOff>91087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67363"/>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91087</xdr:rowOff>
    </xdr:from>
    <xdr:to>
      <xdr:col>68</xdr:col>
      <xdr:colOff>152400</xdr:colOff>
      <xdr:row>60</xdr:row>
      <xdr:rowOff>92428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7808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68439</xdr:rowOff>
    </xdr:from>
    <xdr:to>
      <xdr:col>81</xdr:col>
      <xdr:colOff>95250</xdr:colOff>
      <xdr:row>60</xdr:row>
      <xdr:rowOff>170039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84966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28222</xdr:rowOff>
    </xdr:from>
    <xdr:to>
      <xdr:col>77</xdr:col>
      <xdr:colOff>95250</xdr:colOff>
      <xdr:row>60</xdr:row>
      <xdr:rowOff>129822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139999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8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29563</xdr:rowOff>
    </xdr:from>
    <xdr:to>
      <xdr:col>73</xdr:col>
      <xdr:colOff>44450</xdr:colOff>
      <xdr:row>60</xdr:row>
      <xdr:rowOff>131163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141340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8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40287</xdr:rowOff>
    </xdr:from>
    <xdr:to>
      <xdr:col>68</xdr:col>
      <xdr:colOff>203200</xdr:colOff>
      <xdr:row>60</xdr:row>
      <xdr:rowOff>141887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152064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9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41628</xdr:rowOff>
    </xdr:from>
    <xdr:to>
      <xdr:col>64</xdr:col>
      <xdr:colOff>152400</xdr:colOff>
      <xdr:row>60</xdr:row>
      <xdr:rowOff>143228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153405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9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年度の実質公債費比率は令和５年度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ほぼ同程度となっています。</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小学校建替事業等の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大規模事業の実施により，比率の上昇が見込まれるため，事業実施の適正化を図り，財政の健全化に努めます。</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116417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116417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充当可能財源等が将来負担額を上回っているため，値が算出されていません。</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小学校建替事業等の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大規模事業の実施により，比率の上昇が見込まれるため，事業実施の適正化を図り，財政の健全化に努めます。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49076</xdr:rowOff>
    </xdr:from>
    <xdr:to>
      <xdr:col>77</xdr:col>
      <xdr:colOff>95250</xdr:colOff>
      <xdr:row>13</xdr:row>
      <xdr:rowOff>150676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2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135453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36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給与改定等により人件費は増加していますが，</a:t>
          </a:r>
          <a:r>
            <a:rPr kumimoji="1" lang="ja-JP" altLang="en-US" sz="1300">
              <a:latin typeface="ＭＳ Ｐゴシック" panose="020B0600070205080204" pitchFamily="50" charset="-128"/>
              <a:ea typeface="ＭＳ Ｐゴシック" panose="020B0600070205080204" pitchFamily="50" charset="-128"/>
            </a:rPr>
            <a:t>給与体系の適正化などの取組により，類似団体平均を下回っています。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引き続き，内部管理経費の抑制を図っていきます。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901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29845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44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115570</xdr:rowOff>
    </xdr:from>
    <xdr:to>
      <xdr:col>73</xdr:col>
      <xdr:colOff>180975</xdr:colOff>
      <xdr:row>14</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15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15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150495</xdr:rowOff>
    </xdr:from>
    <xdr:to>
      <xdr:col>78</xdr:col>
      <xdr:colOff>120650</xdr:colOff>
      <xdr:row>15</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90822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1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ポイント高くなっています。これは広島県からの権限移譲により，平成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168148</xdr:rowOff>
    </xdr:from>
    <xdr:to>
      <xdr:col>24</xdr:col>
      <xdr:colOff>25400</xdr:colOff>
      <xdr:row>57</xdr:row>
      <xdr:rowOff>14986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69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165862</xdr:rowOff>
    </xdr:from>
    <xdr:to>
      <xdr:col>19</xdr:col>
      <xdr:colOff>187325</xdr:colOff>
      <xdr:row>56</xdr:row>
      <xdr:rowOff>168148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956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165862</xdr:rowOff>
    </xdr:from>
    <xdr:to>
      <xdr:col>15</xdr:col>
      <xdr:colOff>98425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95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xdr:rowOff>
    </xdr:from>
    <xdr:to>
      <xdr:col>11</xdr:col>
      <xdr:colOff>9525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04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135636</xdr:rowOff>
    </xdr:from>
    <xdr:to>
      <xdr:col>24</xdr:col>
      <xdr:colOff>76200</xdr:colOff>
      <xdr:row>57</xdr:row>
      <xdr:rowOff>65786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107713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117348</xdr:rowOff>
    </xdr:from>
    <xdr:to>
      <xdr:col>20</xdr:col>
      <xdr:colOff>38100</xdr:colOff>
      <xdr:row>57</xdr:row>
      <xdr:rowOff>47498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32275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115062</xdr:rowOff>
    </xdr:from>
    <xdr:to>
      <xdr:col>15</xdr:col>
      <xdr:colOff>149225</xdr:colOff>
      <xdr:row>56</xdr:row>
      <xdr:rowOff>45212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29989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ポイント減少し，令和５年度からの下水道事業の地方公営企業法適用により，類似団体平均を下回っています。</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25400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75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60</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26600"/>
          <a:ext cx="8890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23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広域ごみ焼却場事業負担金等の減少により，令和５年度から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ポイント改善しましたが，依然として類似団体平均を上回っています。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引き続き，経費の適正化を図っていきます。</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134620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20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20320</xdr:rowOff>
    </xdr:from>
    <xdr:to>
      <xdr:col>78</xdr:col>
      <xdr:colOff>69850</xdr:colOff>
      <xdr:row>38</xdr:row>
      <xdr:rowOff>134620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9252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20320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0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83820</xdr:rowOff>
    </xdr:from>
    <xdr:to>
      <xdr:col>78</xdr:col>
      <xdr:colOff>120650</xdr:colOff>
      <xdr:row>39</xdr:row>
      <xdr:rowOff>13970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類似団体平均とほぼ同程度となっており，令和５年度に比べて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ポイント改善しています。</a:t>
          </a:r>
        </a:p>
        <a:p>
          <a:r>
            <a:rPr kumimoji="1" lang="ja-JP" altLang="en-US" sz="1300">
              <a:latin typeface="ＭＳ Ｐゴシック" panose="020B0600070205080204" pitchFamily="50" charset="-128"/>
              <a:ea typeface="ＭＳ Ｐゴシック" panose="020B0600070205080204" pitchFamily="50" charset="-128"/>
            </a:rPr>
            <a:t>今後は小学校建替事業などの大規模事業の実施などにより，公債費負担の増加が見込まれます。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5842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00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5842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02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41419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ポイント低くなっており，令和５年度に比べて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引き続き，事業の見直しや事務の効率化等により，経常経費の縮減に努めます。</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27939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200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43180</xdr:rowOff>
    </xdr:from>
    <xdr:to>
      <xdr:col>78</xdr:col>
      <xdr:colOff>69850</xdr:colOff>
      <xdr:row>76</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0193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19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75</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19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163830</xdr:rowOff>
    </xdr:from>
    <xdr:to>
      <xdr:col>74</xdr:col>
      <xdr:colOff>31750</xdr:colOff>
      <xdr:row>75</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104157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45720</xdr:rowOff>
    </xdr:from>
    <xdr:to>
      <xdr:col>65</xdr:col>
      <xdr:colOff>53975</xdr:colOff>
      <xdr:row>75</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157497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9512</xdr:rowOff>
    </xdr:from>
    <xdr:to>
      <xdr:col>29</xdr:col>
      <xdr:colOff>127000</xdr:colOff>
      <xdr:row>20</xdr:row>
      <xdr:rowOff>76314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6137"/>
          <a:ext cx="647700" cy="6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76314</xdr:rowOff>
    </xdr:from>
    <xdr:to>
      <xdr:col>26</xdr:col>
      <xdr:colOff>50800</xdr:colOff>
      <xdr:row>20</xdr:row>
      <xdr:rowOff>108623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2939"/>
          <a:ext cx="698500" cy="3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100863</xdr:rowOff>
    </xdr:from>
    <xdr:to>
      <xdr:col>22</xdr:col>
      <xdr:colOff>114300</xdr:colOff>
      <xdr:row>20</xdr:row>
      <xdr:rowOff>108623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77488"/>
          <a:ext cx="698500" cy="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100863</xdr:rowOff>
    </xdr:from>
    <xdr:to>
      <xdr:col>18</xdr:col>
      <xdr:colOff>177800</xdr:colOff>
      <xdr:row>20</xdr:row>
      <xdr:rowOff>112027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7488"/>
          <a:ext cx="698500" cy="1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130162</xdr:rowOff>
    </xdr:from>
    <xdr:to>
      <xdr:col>29</xdr:col>
      <xdr:colOff>177800</xdr:colOff>
      <xdr:row>20</xdr:row>
      <xdr:rowOff>60312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102239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25514</xdr:rowOff>
    </xdr:from>
    <xdr:to>
      <xdr:col>26</xdr:col>
      <xdr:colOff>101600</xdr:colOff>
      <xdr:row>20</xdr:row>
      <xdr:rowOff>127114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111891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57823</xdr:rowOff>
    </xdr:from>
    <xdr:to>
      <xdr:col>22</xdr:col>
      <xdr:colOff>165100</xdr:colOff>
      <xdr:row>20</xdr:row>
      <xdr:rowOff>159423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144200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50063</xdr:rowOff>
    </xdr:from>
    <xdr:to>
      <xdr:col>19</xdr:col>
      <xdr:colOff>38100</xdr:colOff>
      <xdr:row>20</xdr:row>
      <xdr:rowOff>151663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136440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61227</xdr:rowOff>
    </xdr:from>
    <xdr:to>
      <xdr:col>15</xdr:col>
      <xdr:colOff>101600</xdr:colOff>
      <xdr:row>20</xdr:row>
      <xdr:rowOff>162827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147604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96527</xdr:rowOff>
    </xdr:from>
    <xdr:to>
      <xdr:col>29</xdr:col>
      <xdr:colOff>127000</xdr:colOff>
      <xdr:row>35</xdr:row>
      <xdr:rowOff>96642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06877"/>
          <a:ext cx="6477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54351</xdr:rowOff>
    </xdr:from>
    <xdr:to>
      <xdr:col>26</xdr:col>
      <xdr:colOff>50800</xdr:colOff>
      <xdr:row>35</xdr:row>
      <xdr:rowOff>96527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64701"/>
          <a:ext cx="698500" cy="4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54351</xdr:rowOff>
    </xdr:from>
    <xdr:to>
      <xdr:col>22</xdr:col>
      <xdr:colOff>114300</xdr:colOff>
      <xdr:row>35</xdr:row>
      <xdr:rowOff>129949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64701"/>
          <a:ext cx="698500" cy="75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129949</xdr:rowOff>
    </xdr:from>
    <xdr:to>
      <xdr:col>18</xdr:col>
      <xdr:colOff>177800</xdr:colOff>
      <xdr:row>35</xdr:row>
      <xdr:rowOff>181818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0299"/>
          <a:ext cx="698500" cy="5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45842</xdr:rowOff>
    </xdr:from>
    <xdr:to>
      <xdr:col>29</xdr:col>
      <xdr:colOff>177800</xdr:colOff>
      <xdr:row>35</xdr:row>
      <xdr:rowOff>147442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17919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45727</xdr:rowOff>
    </xdr:from>
    <xdr:to>
      <xdr:col>26</xdr:col>
      <xdr:colOff>101600</xdr:colOff>
      <xdr:row>35</xdr:row>
      <xdr:rowOff>147327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132104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3551</xdr:rowOff>
    </xdr:from>
    <xdr:to>
      <xdr:col>22</xdr:col>
      <xdr:colOff>165100</xdr:colOff>
      <xdr:row>35</xdr:row>
      <xdr:rowOff>105151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115328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79149</xdr:rowOff>
    </xdr:from>
    <xdr:to>
      <xdr:col>19</xdr:col>
      <xdr:colOff>38100</xdr:colOff>
      <xdr:row>35</xdr:row>
      <xdr:rowOff>180749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165526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131018</xdr:rowOff>
    </xdr:from>
    <xdr:to>
      <xdr:col>15</xdr:col>
      <xdr:colOff>101600</xdr:colOff>
      <xdr:row>35</xdr:row>
      <xdr:rowOff>232618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217395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76607</xdr:rowOff>
    </xdr:from>
    <xdr:to>
      <xdr:col>24</xdr:col>
      <xdr:colOff>63500</xdr:colOff>
      <xdr:row>38</xdr:row>
      <xdr:rowOff>12092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0257"/>
          <a:ext cx="838200" cy="10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12092</xdr:rowOff>
    </xdr:from>
    <xdr:to>
      <xdr:col>19</xdr:col>
      <xdr:colOff>177800</xdr:colOff>
      <xdr:row>38</xdr:row>
      <xdr:rowOff>44162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7192"/>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19375</xdr:rowOff>
    </xdr:from>
    <xdr:to>
      <xdr:col>15</xdr:col>
      <xdr:colOff>50800</xdr:colOff>
      <xdr:row>38</xdr:row>
      <xdr:rowOff>44162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34475"/>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13398</xdr:rowOff>
    </xdr:from>
    <xdr:to>
      <xdr:col>10</xdr:col>
      <xdr:colOff>114300</xdr:colOff>
      <xdr:row>38</xdr:row>
      <xdr:rowOff>19375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8498"/>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25807</xdr:rowOff>
    </xdr:from>
    <xdr:to>
      <xdr:col>24</xdr:col>
      <xdr:colOff>114300</xdr:colOff>
      <xdr:row>37</xdr:row>
      <xdr:rowOff>127407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132742</xdr:rowOff>
    </xdr:from>
    <xdr:to>
      <xdr:col>20</xdr:col>
      <xdr:colOff>38100</xdr:colOff>
      <xdr:row>38</xdr:row>
      <xdr:rowOff>62892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54019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164812</xdr:rowOff>
    </xdr:from>
    <xdr:to>
      <xdr:col>15</xdr:col>
      <xdr:colOff>101600</xdr:colOff>
      <xdr:row>38</xdr:row>
      <xdr:rowOff>94962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86089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140025</xdr:rowOff>
    </xdr:from>
    <xdr:to>
      <xdr:col>10</xdr:col>
      <xdr:colOff>165100</xdr:colOff>
      <xdr:row>38</xdr:row>
      <xdr:rowOff>70175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61302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134048</xdr:rowOff>
    </xdr:from>
    <xdr:to>
      <xdr:col>6</xdr:col>
      <xdr:colOff>38100</xdr:colOff>
      <xdr:row>38</xdr:row>
      <xdr:rowOff>64198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82769</xdr:rowOff>
    </xdr:from>
    <xdr:to>
      <xdr:col>24</xdr:col>
      <xdr:colOff>63500</xdr:colOff>
      <xdr:row>58</xdr:row>
      <xdr:rowOff>10102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5419"/>
          <a:ext cx="838200" cy="9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82769</xdr:rowOff>
    </xdr:from>
    <xdr:to>
      <xdr:col>19</xdr:col>
      <xdr:colOff>177800</xdr:colOff>
      <xdr:row>57</xdr:row>
      <xdr:rowOff>128151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5419"/>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128151</xdr:rowOff>
    </xdr:from>
    <xdr:to>
      <xdr:col>15</xdr:col>
      <xdr:colOff>50800</xdr:colOff>
      <xdr:row>58</xdr:row>
      <xdr:rowOff>78764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0801"/>
          <a:ext cx="889000" cy="12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78764</xdr:rowOff>
    </xdr:from>
    <xdr:to>
      <xdr:col>10</xdr:col>
      <xdr:colOff>114300</xdr:colOff>
      <xdr:row>58</xdr:row>
      <xdr:rowOff>99229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22864"/>
          <a:ext cx="889000" cy="2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130752</xdr:rowOff>
    </xdr:from>
    <xdr:to>
      <xdr:col>24</xdr:col>
      <xdr:colOff>114300</xdr:colOff>
      <xdr:row>58</xdr:row>
      <xdr:rowOff>60902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109179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31969</xdr:rowOff>
    </xdr:from>
    <xdr:to>
      <xdr:col>20</xdr:col>
      <xdr:colOff>38100</xdr:colOff>
      <xdr:row>57</xdr:row>
      <xdr:rowOff>133569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150096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77351</xdr:rowOff>
    </xdr:from>
    <xdr:to>
      <xdr:col>15</xdr:col>
      <xdr:colOff>101600</xdr:colOff>
      <xdr:row>58</xdr:row>
      <xdr:rowOff>7501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170078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27964</xdr:rowOff>
    </xdr:from>
    <xdr:to>
      <xdr:col>10</xdr:col>
      <xdr:colOff>165100</xdr:colOff>
      <xdr:row>58</xdr:row>
      <xdr:rowOff>129564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120691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48429</xdr:rowOff>
    </xdr:from>
    <xdr:to>
      <xdr:col>6</xdr:col>
      <xdr:colOff>38100</xdr:colOff>
      <xdr:row>58</xdr:row>
      <xdr:rowOff>150029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141156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79395</xdr:rowOff>
    </xdr:from>
    <xdr:to>
      <xdr:col>24</xdr:col>
      <xdr:colOff>63500</xdr:colOff>
      <xdr:row>78</xdr:row>
      <xdr:rowOff>83465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2495"/>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75783</xdr:rowOff>
    </xdr:from>
    <xdr:to>
      <xdr:col>19</xdr:col>
      <xdr:colOff>177800</xdr:colOff>
      <xdr:row>78</xdr:row>
      <xdr:rowOff>79395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8883"/>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75783</xdr:rowOff>
    </xdr:from>
    <xdr:to>
      <xdr:col>15</xdr:col>
      <xdr:colOff>50800</xdr:colOff>
      <xdr:row>78</xdr:row>
      <xdr:rowOff>78115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8883"/>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78115</xdr:rowOff>
    </xdr:from>
    <xdr:to>
      <xdr:col>10</xdr:col>
      <xdr:colOff>114300</xdr:colOff>
      <xdr:row>78</xdr:row>
      <xdr:rowOff>82824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1215"/>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32665</xdr:rowOff>
    </xdr:from>
    <xdr:to>
      <xdr:col>24</xdr:col>
      <xdr:colOff>114300</xdr:colOff>
      <xdr:row>78</xdr:row>
      <xdr:rowOff>134265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119042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28595</xdr:rowOff>
    </xdr:from>
    <xdr:to>
      <xdr:col>20</xdr:col>
      <xdr:colOff>38100</xdr:colOff>
      <xdr:row>78</xdr:row>
      <xdr:rowOff>130195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121322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24983</xdr:rowOff>
    </xdr:from>
    <xdr:to>
      <xdr:col>15</xdr:col>
      <xdr:colOff>101600</xdr:colOff>
      <xdr:row>78</xdr:row>
      <xdr:rowOff>126583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117710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27315</xdr:rowOff>
    </xdr:from>
    <xdr:to>
      <xdr:col>10</xdr:col>
      <xdr:colOff>165100</xdr:colOff>
      <xdr:row>78</xdr:row>
      <xdr:rowOff>128915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120042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32024</xdr:rowOff>
    </xdr:from>
    <xdr:to>
      <xdr:col>6</xdr:col>
      <xdr:colOff>38100</xdr:colOff>
      <xdr:row>78</xdr:row>
      <xdr:rowOff>133624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124751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23451</xdr:rowOff>
    </xdr:from>
    <xdr:to>
      <xdr:col>24</xdr:col>
      <xdr:colOff>63500</xdr:colOff>
      <xdr:row>96</xdr:row>
      <xdr:rowOff>30407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1201"/>
          <a:ext cx="838200" cy="17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30407</xdr:rowOff>
    </xdr:from>
    <xdr:to>
      <xdr:col>19</xdr:col>
      <xdr:colOff>177800</xdr:colOff>
      <xdr:row>96</xdr:row>
      <xdr:rowOff>165988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9607"/>
          <a:ext cx="889000" cy="13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162821</xdr:rowOff>
    </xdr:from>
    <xdr:to>
      <xdr:col>15</xdr:col>
      <xdr:colOff>50800</xdr:colOff>
      <xdr:row>96</xdr:row>
      <xdr:rowOff>165988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0571"/>
          <a:ext cx="889000" cy="17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162821</xdr:rowOff>
    </xdr:from>
    <xdr:to>
      <xdr:col>10</xdr:col>
      <xdr:colOff>114300</xdr:colOff>
      <xdr:row>97</xdr:row>
      <xdr:rowOff>99194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0571"/>
          <a:ext cx="889000" cy="2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144101</xdr:rowOff>
    </xdr:from>
    <xdr:to>
      <xdr:col>24</xdr:col>
      <xdr:colOff>114300</xdr:colOff>
      <xdr:row>95</xdr:row>
      <xdr:rowOff>74251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166978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151057</xdr:rowOff>
    </xdr:from>
    <xdr:to>
      <xdr:col>20</xdr:col>
      <xdr:colOff>38100</xdr:colOff>
      <xdr:row>96</xdr:row>
      <xdr:rowOff>81207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97734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115188</xdr:rowOff>
    </xdr:from>
    <xdr:to>
      <xdr:col>15</xdr:col>
      <xdr:colOff>101600</xdr:colOff>
      <xdr:row>97</xdr:row>
      <xdr:rowOff>45338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61865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4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112021</xdr:rowOff>
    </xdr:from>
    <xdr:to>
      <xdr:col>10</xdr:col>
      <xdr:colOff>165100</xdr:colOff>
      <xdr:row>96</xdr:row>
      <xdr:rowOff>42171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58698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48394</xdr:rowOff>
    </xdr:from>
    <xdr:to>
      <xdr:col>6</xdr:col>
      <xdr:colOff>38100</xdr:colOff>
      <xdr:row>97</xdr:row>
      <xdr:rowOff>149994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166521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144544</xdr:rowOff>
    </xdr:from>
    <xdr:to>
      <xdr:col>55</xdr:col>
      <xdr:colOff>0</xdr:colOff>
      <xdr:row>38</xdr:row>
      <xdr:rowOff>42697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88194"/>
          <a:ext cx="838200" cy="6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144544</xdr:rowOff>
    </xdr:from>
    <xdr:to>
      <xdr:col>50</xdr:col>
      <xdr:colOff>114300</xdr:colOff>
      <xdr:row>38</xdr:row>
      <xdr:rowOff>106303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88194"/>
          <a:ext cx="889000" cy="1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106303</xdr:rowOff>
    </xdr:from>
    <xdr:to>
      <xdr:col>45</xdr:col>
      <xdr:colOff>177800</xdr:colOff>
      <xdr:row>39</xdr:row>
      <xdr:rowOff>52701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21403"/>
          <a:ext cx="889000" cy="11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21873</xdr:rowOff>
    </xdr:from>
    <xdr:to>
      <xdr:col>41</xdr:col>
      <xdr:colOff>50800</xdr:colOff>
      <xdr:row>39</xdr:row>
      <xdr:rowOff>52701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79723"/>
          <a:ext cx="889000" cy="10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163347</xdr:rowOff>
    </xdr:from>
    <xdr:to>
      <xdr:col>55</xdr:col>
      <xdr:colOff>50800</xdr:colOff>
      <xdr:row>38</xdr:row>
      <xdr:rowOff>93497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141774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93744</xdr:rowOff>
    </xdr:from>
    <xdr:to>
      <xdr:col>50</xdr:col>
      <xdr:colOff>165100</xdr:colOff>
      <xdr:row>38</xdr:row>
      <xdr:rowOff>23895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7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55503</xdr:rowOff>
    </xdr:from>
    <xdr:to>
      <xdr:col>46</xdr:col>
      <xdr:colOff>38100</xdr:colOff>
      <xdr:row>38</xdr:row>
      <xdr:rowOff>157103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148230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1901</xdr:rowOff>
    </xdr:from>
    <xdr:to>
      <xdr:col>41</xdr:col>
      <xdr:colOff>101600</xdr:colOff>
      <xdr:row>39</xdr:row>
      <xdr:rowOff>103501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94628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142523</xdr:rowOff>
    </xdr:from>
    <xdr:to>
      <xdr:col>36</xdr:col>
      <xdr:colOff>165100</xdr:colOff>
      <xdr:row>33</xdr:row>
      <xdr:rowOff>72673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63800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167738</xdr:rowOff>
    </xdr:from>
    <xdr:to>
      <xdr:col>55</xdr:col>
      <xdr:colOff>0</xdr:colOff>
      <xdr:row>56</xdr:row>
      <xdr:rowOff>121481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97488"/>
          <a:ext cx="838200" cy="1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11118</xdr:rowOff>
    </xdr:from>
    <xdr:to>
      <xdr:col>50</xdr:col>
      <xdr:colOff>114300</xdr:colOff>
      <xdr:row>55</xdr:row>
      <xdr:rowOff>167738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40868"/>
          <a:ext cx="889000" cy="1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11118</xdr:rowOff>
    </xdr:from>
    <xdr:to>
      <xdr:col>45</xdr:col>
      <xdr:colOff>177800</xdr:colOff>
      <xdr:row>55</xdr:row>
      <xdr:rowOff>167966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40868"/>
          <a:ext cx="889000" cy="15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167966</xdr:rowOff>
    </xdr:from>
    <xdr:to>
      <xdr:col>41</xdr:col>
      <xdr:colOff>50800</xdr:colOff>
      <xdr:row>56</xdr:row>
      <xdr:rowOff>146478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97716"/>
          <a:ext cx="8890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70681</xdr:rowOff>
    </xdr:from>
    <xdr:to>
      <xdr:col>55</xdr:col>
      <xdr:colOff>50800</xdr:colOff>
      <xdr:row>57</xdr:row>
      <xdr:rowOff>831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49108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116938</xdr:rowOff>
    </xdr:from>
    <xdr:to>
      <xdr:col>50</xdr:col>
      <xdr:colOff>165100</xdr:colOff>
      <xdr:row>56</xdr:row>
      <xdr:rowOff>47088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63615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2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131768</xdr:rowOff>
    </xdr:from>
    <xdr:to>
      <xdr:col>46</xdr:col>
      <xdr:colOff>38100</xdr:colOff>
      <xdr:row>55</xdr:row>
      <xdr:rowOff>61918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78445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1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117166</xdr:rowOff>
    </xdr:from>
    <xdr:to>
      <xdr:col>41</xdr:col>
      <xdr:colOff>101600</xdr:colOff>
      <xdr:row>56</xdr:row>
      <xdr:rowOff>47316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63843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95678</xdr:rowOff>
    </xdr:from>
    <xdr:to>
      <xdr:col>36</xdr:col>
      <xdr:colOff>165100</xdr:colOff>
      <xdr:row>57</xdr:row>
      <xdr:rowOff>25828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8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95599</xdr:rowOff>
    </xdr:from>
    <xdr:to>
      <xdr:col>55</xdr:col>
      <xdr:colOff>0</xdr:colOff>
      <xdr:row>78</xdr:row>
      <xdr:rowOff>171380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8699"/>
          <a:ext cx="8382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171380</xdr:rowOff>
    </xdr:from>
    <xdr:to>
      <xdr:col>50</xdr:col>
      <xdr:colOff>114300</xdr:colOff>
      <xdr:row>79</xdr:row>
      <xdr:rowOff>13284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4480"/>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13284</xdr:rowOff>
    </xdr:from>
    <xdr:to>
      <xdr:col>45</xdr:col>
      <xdr:colOff>177800</xdr:colOff>
      <xdr:row>79</xdr:row>
      <xdr:rowOff>34506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7834"/>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163607</xdr:rowOff>
    </xdr:from>
    <xdr:to>
      <xdr:col>41</xdr:col>
      <xdr:colOff>50800</xdr:colOff>
      <xdr:row>79</xdr:row>
      <xdr:rowOff>34506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6707"/>
          <a:ext cx="889000" cy="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44799</xdr:rowOff>
    </xdr:from>
    <xdr:to>
      <xdr:col>55</xdr:col>
      <xdr:colOff>50800</xdr:colOff>
      <xdr:row>78</xdr:row>
      <xdr:rowOff>146399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131176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3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120580</xdr:rowOff>
    </xdr:from>
    <xdr:to>
      <xdr:col>50</xdr:col>
      <xdr:colOff>165100</xdr:colOff>
      <xdr:row>79</xdr:row>
      <xdr:rowOff>50730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41857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133934</xdr:rowOff>
    </xdr:from>
    <xdr:to>
      <xdr:col>46</xdr:col>
      <xdr:colOff>38100</xdr:colOff>
      <xdr:row>79</xdr:row>
      <xdr:rowOff>64084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55211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155156</xdr:rowOff>
    </xdr:from>
    <xdr:to>
      <xdr:col>41</xdr:col>
      <xdr:colOff>101600</xdr:colOff>
      <xdr:row>79</xdr:row>
      <xdr:rowOff>85306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76433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112807</xdr:rowOff>
    </xdr:from>
    <xdr:to>
      <xdr:col>36</xdr:col>
      <xdr:colOff>165100</xdr:colOff>
      <xdr:row>79</xdr:row>
      <xdr:rowOff>42957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34084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128079</xdr:rowOff>
    </xdr:from>
    <xdr:to>
      <xdr:col>55</xdr:col>
      <xdr:colOff>0</xdr:colOff>
      <xdr:row>98</xdr:row>
      <xdr:rowOff>43490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87279"/>
          <a:ext cx="838200" cy="2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81087</xdr:rowOff>
    </xdr:from>
    <xdr:to>
      <xdr:col>50</xdr:col>
      <xdr:colOff>114300</xdr:colOff>
      <xdr:row>96</xdr:row>
      <xdr:rowOff>128079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368837"/>
          <a:ext cx="889000" cy="2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81087</xdr:rowOff>
    </xdr:from>
    <xdr:to>
      <xdr:col>45</xdr:col>
      <xdr:colOff>177800</xdr:colOff>
      <xdr:row>97</xdr:row>
      <xdr:rowOff>47072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68837"/>
          <a:ext cx="889000" cy="30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47072</xdr:rowOff>
    </xdr:from>
    <xdr:to>
      <xdr:col>41</xdr:col>
      <xdr:colOff>50800</xdr:colOff>
      <xdr:row>97</xdr:row>
      <xdr:rowOff>134069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7722"/>
          <a:ext cx="889000" cy="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164140</xdr:rowOff>
    </xdr:from>
    <xdr:to>
      <xdr:col>55</xdr:col>
      <xdr:colOff>50800</xdr:colOff>
      <xdr:row>98</xdr:row>
      <xdr:rowOff>94290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79067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77279</xdr:rowOff>
    </xdr:from>
    <xdr:to>
      <xdr:col>50</xdr:col>
      <xdr:colOff>165100</xdr:colOff>
      <xdr:row>97</xdr:row>
      <xdr:rowOff>7429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23956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30287</xdr:rowOff>
    </xdr:from>
    <xdr:to>
      <xdr:col>46</xdr:col>
      <xdr:colOff>38100</xdr:colOff>
      <xdr:row>95</xdr:row>
      <xdr:rowOff>131887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1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148414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9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167722</xdr:rowOff>
    </xdr:from>
    <xdr:to>
      <xdr:col>41</xdr:col>
      <xdr:colOff>101600</xdr:colOff>
      <xdr:row>97</xdr:row>
      <xdr:rowOff>97872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83269</xdr:rowOff>
    </xdr:from>
    <xdr:to>
      <xdr:col>36</xdr:col>
      <xdr:colOff>165100</xdr:colOff>
      <xdr:row>98</xdr:row>
      <xdr:rowOff>13419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29946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117480</xdr:rowOff>
    </xdr:from>
    <xdr:to>
      <xdr:col>85</xdr:col>
      <xdr:colOff>127000</xdr:colOff>
      <xdr:row>38</xdr:row>
      <xdr:rowOff>138626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2580"/>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124269</xdr:rowOff>
    </xdr:from>
    <xdr:to>
      <xdr:col>81</xdr:col>
      <xdr:colOff>50800</xdr:colOff>
      <xdr:row>38</xdr:row>
      <xdr:rowOff>138626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9369"/>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68263</xdr:rowOff>
    </xdr:from>
    <xdr:to>
      <xdr:col>76</xdr:col>
      <xdr:colOff>114300</xdr:colOff>
      <xdr:row>38</xdr:row>
      <xdr:rowOff>124269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83363"/>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7615</xdr:rowOff>
    </xdr:from>
    <xdr:to>
      <xdr:col>71</xdr:col>
      <xdr:colOff>177800</xdr:colOff>
      <xdr:row>38</xdr:row>
      <xdr:rowOff>68263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22715"/>
          <a:ext cx="889000" cy="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66680</xdr:rowOff>
    </xdr:from>
    <xdr:to>
      <xdr:col>85</xdr:col>
      <xdr:colOff>177800</xdr:colOff>
      <xdr:row>38</xdr:row>
      <xdr:rowOff>168280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87826</xdr:rowOff>
    </xdr:from>
    <xdr:to>
      <xdr:col>81</xdr:col>
      <xdr:colOff>101600</xdr:colOff>
      <xdr:row>39</xdr:row>
      <xdr:rowOff>17976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9103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5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73469</xdr:rowOff>
    </xdr:from>
    <xdr:to>
      <xdr:col>76</xdr:col>
      <xdr:colOff>165100</xdr:colOff>
      <xdr:row>39</xdr:row>
      <xdr:rowOff>3619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166196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81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17463</xdr:rowOff>
    </xdr:from>
    <xdr:to>
      <xdr:col>72</xdr:col>
      <xdr:colOff>38100</xdr:colOff>
      <xdr:row>38</xdr:row>
      <xdr:rowOff>119063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135590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0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128265</xdr:rowOff>
    </xdr:from>
    <xdr:to>
      <xdr:col>67</xdr:col>
      <xdr:colOff>101600</xdr:colOff>
      <xdr:row>38</xdr:row>
      <xdr:rowOff>58415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7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74942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42405</xdr:rowOff>
    </xdr:from>
    <xdr:to>
      <xdr:col>85</xdr:col>
      <xdr:colOff>127000</xdr:colOff>
      <xdr:row>76</xdr:row>
      <xdr:rowOff>156260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01155"/>
          <a:ext cx="838200" cy="2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52082</xdr:rowOff>
    </xdr:from>
    <xdr:to>
      <xdr:col>81</xdr:col>
      <xdr:colOff>50800</xdr:colOff>
      <xdr:row>76</xdr:row>
      <xdr:rowOff>156260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82282"/>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80175</xdr:rowOff>
    </xdr:from>
    <xdr:to>
      <xdr:col>76</xdr:col>
      <xdr:colOff>114300</xdr:colOff>
      <xdr:row>76</xdr:row>
      <xdr:rowOff>52082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938925"/>
          <a:ext cx="8890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80175</xdr:rowOff>
    </xdr:from>
    <xdr:to>
      <xdr:col>71</xdr:col>
      <xdr:colOff>177800</xdr:colOff>
      <xdr:row>77</xdr:row>
      <xdr:rowOff>5169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938925"/>
          <a:ext cx="889000" cy="2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163055</xdr:rowOff>
    </xdr:from>
    <xdr:to>
      <xdr:col>85</xdr:col>
      <xdr:colOff>177800</xdr:colOff>
      <xdr:row>75</xdr:row>
      <xdr:rowOff>93205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14482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105460</xdr:rowOff>
    </xdr:from>
    <xdr:to>
      <xdr:col>81</xdr:col>
      <xdr:colOff>101600</xdr:colOff>
      <xdr:row>77</xdr:row>
      <xdr:rowOff>35610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26737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1282</xdr:rowOff>
    </xdr:from>
    <xdr:to>
      <xdr:col>76</xdr:col>
      <xdr:colOff>165100</xdr:colOff>
      <xdr:row>76</xdr:row>
      <xdr:rowOff>102882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29375</xdr:rowOff>
    </xdr:from>
    <xdr:to>
      <xdr:col>72</xdr:col>
      <xdr:colOff>38100</xdr:colOff>
      <xdr:row>75</xdr:row>
      <xdr:rowOff>130975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147502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6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125819</xdr:rowOff>
    </xdr:from>
    <xdr:to>
      <xdr:col>67</xdr:col>
      <xdr:colOff>101600</xdr:colOff>
      <xdr:row>77</xdr:row>
      <xdr:rowOff>55969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47096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138750</xdr:rowOff>
    </xdr:from>
    <xdr:to>
      <xdr:col>85</xdr:col>
      <xdr:colOff>127000</xdr:colOff>
      <xdr:row>98</xdr:row>
      <xdr:rowOff>139426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40850"/>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139046</xdr:rowOff>
    </xdr:from>
    <xdr:to>
      <xdr:col>81</xdr:col>
      <xdr:colOff>50800</xdr:colOff>
      <xdr:row>98</xdr:row>
      <xdr:rowOff>139426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4114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139046</xdr:rowOff>
    </xdr:from>
    <xdr:to>
      <xdr:col>76</xdr:col>
      <xdr:colOff>114300</xdr:colOff>
      <xdr:row>98</xdr:row>
      <xdr:rowOff>139215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41146"/>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171069</xdr:rowOff>
    </xdr:from>
    <xdr:to>
      <xdr:col>71</xdr:col>
      <xdr:colOff>177800</xdr:colOff>
      <xdr:row>98</xdr:row>
      <xdr:rowOff>139215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01719"/>
          <a:ext cx="889000" cy="1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87950</xdr:rowOff>
    </xdr:from>
    <xdr:to>
      <xdr:col>85</xdr:col>
      <xdr:colOff>177800</xdr:colOff>
      <xdr:row>99</xdr:row>
      <xdr:rowOff>18100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2877</xdr:rowOff>
    </xdr:from>
    <xdr:ext cx="378565"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88626</xdr:rowOff>
    </xdr:from>
    <xdr:to>
      <xdr:col>81</xdr:col>
      <xdr:colOff>101600</xdr:colOff>
      <xdr:row>99</xdr:row>
      <xdr:rowOff>18776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9903</xdr:rowOff>
    </xdr:from>
    <xdr:ext cx="313932"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324333" y="16983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88246</xdr:rowOff>
    </xdr:from>
    <xdr:to>
      <xdr:col>76</xdr:col>
      <xdr:colOff>165100</xdr:colOff>
      <xdr:row>99</xdr:row>
      <xdr:rowOff>18396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9523</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6983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88415</xdr:rowOff>
    </xdr:from>
    <xdr:to>
      <xdr:col>72</xdr:col>
      <xdr:colOff>38100</xdr:colOff>
      <xdr:row>99</xdr:row>
      <xdr:rowOff>18565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9692</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698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120269</xdr:rowOff>
    </xdr:from>
    <xdr:to>
      <xdr:col>67</xdr:col>
      <xdr:colOff>101600</xdr:colOff>
      <xdr:row>98</xdr:row>
      <xdr:rowOff>50419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66946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87854</xdr:rowOff>
    </xdr:from>
    <xdr:to>
      <xdr:col>116</xdr:col>
      <xdr:colOff>63500</xdr:colOff>
      <xdr:row>56</xdr:row>
      <xdr:rowOff>88219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689054"/>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85659</xdr:rowOff>
    </xdr:from>
    <xdr:to>
      <xdr:col>111</xdr:col>
      <xdr:colOff>177800</xdr:colOff>
      <xdr:row>56</xdr:row>
      <xdr:rowOff>88219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686859"/>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82641</xdr:rowOff>
    </xdr:from>
    <xdr:to>
      <xdr:col>107</xdr:col>
      <xdr:colOff>50800</xdr:colOff>
      <xdr:row>56</xdr:row>
      <xdr:rowOff>85659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68384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81818</xdr:rowOff>
    </xdr:from>
    <xdr:to>
      <xdr:col>102</xdr:col>
      <xdr:colOff>114300</xdr:colOff>
      <xdr:row>56</xdr:row>
      <xdr:rowOff>82641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68301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37054</xdr:rowOff>
    </xdr:from>
    <xdr:to>
      <xdr:col>116</xdr:col>
      <xdr:colOff>114300</xdr:colOff>
      <xdr:row>56</xdr:row>
      <xdr:rowOff>138654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59931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4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37419</xdr:rowOff>
    </xdr:from>
    <xdr:to>
      <xdr:col>112</xdr:col>
      <xdr:colOff>38100</xdr:colOff>
      <xdr:row>56</xdr:row>
      <xdr:rowOff>139019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155546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34859</xdr:rowOff>
    </xdr:from>
    <xdr:to>
      <xdr:col>107</xdr:col>
      <xdr:colOff>101600</xdr:colOff>
      <xdr:row>56</xdr:row>
      <xdr:rowOff>136459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152986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31841</xdr:rowOff>
    </xdr:from>
    <xdr:to>
      <xdr:col>102</xdr:col>
      <xdr:colOff>165100</xdr:colOff>
      <xdr:row>56</xdr:row>
      <xdr:rowOff>133441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149968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31018</xdr:rowOff>
    </xdr:from>
    <xdr:to>
      <xdr:col>98</xdr:col>
      <xdr:colOff>38100</xdr:colOff>
      <xdr:row>56</xdr:row>
      <xdr:rowOff>132618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63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149145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74321</xdr:rowOff>
    </xdr:from>
    <xdr:to>
      <xdr:col>116</xdr:col>
      <xdr:colOff>63500</xdr:colOff>
      <xdr:row>77</xdr:row>
      <xdr:rowOff>99075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75971"/>
          <a:ext cx="8382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88755</xdr:rowOff>
    </xdr:from>
    <xdr:to>
      <xdr:col>111</xdr:col>
      <xdr:colOff>177800</xdr:colOff>
      <xdr:row>77</xdr:row>
      <xdr:rowOff>99075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776055"/>
          <a:ext cx="889000" cy="5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88755</xdr:rowOff>
    </xdr:from>
    <xdr:to>
      <xdr:col>107</xdr:col>
      <xdr:colOff>50800</xdr:colOff>
      <xdr:row>75</xdr:row>
      <xdr:rowOff>93686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76055"/>
          <a:ext cx="889000" cy="17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93686</xdr:rowOff>
    </xdr:from>
    <xdr:to>
      <xdr:col>102</xdr:col>
      <xdr:colOff>114300</xdr:colOff>
      <xdr:row>75</xdr:row>
      <xdr:rowOff>115239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52436"/>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23521</xdr:rowOff>
    </xdr:from>
    <xdr:to>
      <xdr:col>116</xdr:col>
      <xdr:colOff>114300</xdr:colOff>
      <xdr:row>77</xdr:row>
      <xdr:rowOff>125121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1948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48275</xdr:rowOff>
    </xdr:from>
    <xdr:to>
      <xdr:col>112</xdr:col>
      <xdr:colOff>38100</xdr:colOff>
      <xdr:row>77</xdr:row>
      <xdr:rowOff>149875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141002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37955</xdr:rowOff>
    </xdr:from>
    <xdr:to>
      <xdr:col>107</xdr:col>
      <xdr:colOff>101600</xdr:colOff>
      <xdr:row>74</xdr:row>
      <xdr:rowOff>139555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156082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0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42886</xdr:rowOff>
    </xdr:from>
    <xdr:to>
      <xdr:col>102</xdr:col>
      <xdr:colOff>165100</xdr:colOff>
      <xdr:row>75</xdr:row>
      <xdr:rowOff>144486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161013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64439</xdr:rowOff>
    </xdr:from>
    <xdr:to>
      <xdr:col>98</xdr:col>
      <xdr:colOff>38100</xdr:colOff>
      <xdr:row>75</xdr:row>
      <xdr:rowOff>166039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442,704</a:t>
          </a:r>
          <a:r>
            <a:rPr kumimoji="1" lang="ja-JP" altLang="en-US" sz="1300">
              <a:latin typeface="ＭＳ Ｐゴシック" panose="020B0600070205080204" pitchFamily="50" charset="-128"/>
              <a:ea typeface="ＭＳ Ｐゴシック" panose="020B0600070205080204" pitchFamily="50" charset="-128"/>
            </a:rPr>
            <a:t>円となっており，庁舎移転事業債の繰上償還を実施したこと等により，令和５年度と比較して</a:t>
          </a:r>
          <a:r>
            <a:rPr kumimoji="1" lang="en-US" altLang="ja-JP" sz="1300">
              <a:latin typeface="ＭＳ Ｐゴシック" panose="020B0600070205080204" pitchFamily="50" charset="-128"/>
              <a:ea typeface="ＭＳ Ｐゴシック" panose="020B0600070205080204" pitchFamily="50" charset="-128"/>
            </a:rPr>
            <a:t>8,045</a:t>
          </a:r>
          <a:r>
            <a:rPr kumimoji="1" lang="ja-JP" altLang="en-US" sz="1300">
              <a:latin typeface="ＭＳ Ｐゴシック" panose="020B0600070205080204" pitchFamily="50" charset="-128"/>
              <a:ea typeface="ＭＳ Ｐゴシック" panose="020B0600070205080204" pitchFamily="50" charset="-128"/>
            </a:rPr>
            <a:t>円増加しました。</a:t>
          </a:r>
        </a:p>
        <a:p>
          <a:r>
            <a:rPr kumimoji="1" lang="ja-JP" altLang="en-US" sz="1300">
              <a:latin typeface="ＭＳ Ｐゴシック" panose="020B0600070205080204" pitchFamily="50" charset="-128"/>
              <a:ea typeface="ＭＳ Ｐゴシック" panose="020B0600070205080204" pitchFamily="50" charset="-128"/>
            </a:rPr>
            <a:t>類似団体平均を上回る項目は，公債費，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貸付金です。</a:t>
          </a:r>
        </a:p>
        <a:p>
          <a:r>
            <a:rPr kumimoji="1" lang="ja-JP" altLang="en-US" sz="1300">
              <a:latin typeface="ＭＳ Ｐゴシック" panose="020B0600070205080204" pitchFamily="50" charset="-128"/>
              <a:ea typeface="ＭＳ Ｐゴシック" panose="020B0600070205080204" pitchFamily="50" charset="-128"/>
            </a:rPr>
            <a:t>住民一人当たりのコストがもっとも高い項目は扶助費で，住民一人当たりは</a:t>
          </a:r>
          <a:r>
            <a:rPr kumimoji="1" lang="en-US" altLang="ja-JP" sz="1300">
              <a:latin typeface="ＭＳ Ｐゴシック" panose="020B0600070205080204" pitchFamily="50" charset="-128"/>
              <a:ea typeface="ＭＳ Ｐゴシック" panose="020B0600070205080204" pitchFamily="50" charset="-128"/>
            </a:rPr>
            <a:t>129,929</a:t>
          </a:r>
          <a:r>
            <a:rPr kumimoji="1" lang="ja-JP" altLang="en-US" sz="1300">
              <a:latin typeface="ＭＳ Ｐゴシック" panose="020B0600070205080204" pitchFamily="50" charset="-128"/>
              <a:ea typeface="ＭＳ Ｐゴシック" panose="020B0600070205080204" pitchFamily="50" charset="-128"/>
            </a:rPr>
            <a:t>円となっています。令和５年度に比べて増加しているのは，低所得者支援及び定額減税補足給付金給付事業費及び私立保育所等保育事業費の増等によるものです。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公債費は，令和６年度は住民一人当たり</a:t>
          </a:r>
          <a:r>
            <a:rPr kumimoji="1" lang="en-US" altLang="ja-JP" sz="1300">
              <a:latin typeface="ＭＳ Ｐゴシック" panose="020B0600070205080204" pitchFamily="50" charset="-128"/>
              <a:ea typeface="ＭＳ Ｐゴシック" panose="020B0600070205080204" pitchFamily="50" charset="-128"/>
            </a:rPr>
            <a:t>54,161</a:t>
          </a:r>
          <a:r>
            <a:rPr kumimoji="1" lang="ja-JP" altLang="en-US" sz="1300">
              <a:latin typeface="ＭＳ Ｐゴシック" panose="020B0600070205080204" pitchFamily="50" charset="-128"/>
              <a:ea typeface="ＭＳ Ｐゴシック" panose="020B0600070205080204" pitchFamily="50" charset="-128"/>
            </a:rPr>
            <a:t>円と類似団体平均を上回っています。これは，令和６年度に庁舎移転事業債の繰上償還を実施したことによるものです。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また，普通建設事業費については令和６年度は</a:t>
          </a:r>
          <a:r>
            <a:rPr kumimoji="1" lang="en-US" altLang="ja-JP" sz="1300">
              <a:latin typeface="ＭＳ Ｐゴシック" panose="020B0600070205080204" pitchFamily="50" charset="-128"/>
              <a:ea typeface="ＭＳ Ｐゴシック" panose="020B0600070205080204" pitchFamily="50" charset="-128"/>
            </a:rPr>
            <a:t>43,188</a:t>
          </a:r>
          <a:r>
            <a:rPr kumimoji="1" lang="ja-JP" altLang="en-US" sz="1300">
              <a:latin typeface="ＭＳ Ｐゴシック" panose="020B0600070205080204" pitchFamily="50" charset="-128"/>
              <a:ea typeface="ＭＳ Ｐゴシック" panose="020B0600070205080204" pitchFamily="50" charset="-128"/>
            </a:rPr>
            <a:t>円となっており，庁舎移転事業費の減等により令和５年度と比較して</a:t>
          </a:r>
          <a:r>
            <a:rPr kumimoji="1" lang="en-US" altLang="ja-JP" sz="1300">
              <a:latin typeface="ＭＳ Ｐゴシック" panose="020B0600070205080204" pitchFamily="50" charset="-128"/>
              <a:ea typeface="ＭＳ Ｐゴシック" panose="020B0600070205080204" pitchFamily="50" charset="-128"/>
            </a:rPr>
            <a:t>21,906</a:t>
          </a:r>
          <a:r>
            <a:rPr kumimoji="1" lang="ja-JP" altLang="en-US" sz="1300">
              <a:latin typeface="ＭＳ Ｐゴシック" panose="020B0600070205080204" pitchFamily="50" charset="-128"/>
              <a:ea typeface="ＭＳ Ｐゴシック" panose="020B0600070205080204" pitchFamily="50" charset="-128"/>
            </a:rPr>
            <a:t>円減少しました。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55499</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6249"/>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101219</xdr:rowOff>
    </xdr:from>
    <xdr:to>
      <xdr:col>19</xdr:col>
      <xdr:colOff>177800</xdr:colOff>
      <xdr:row>35</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196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101219</xdr:rowOff>
    </xdr:from>
    <xdr:to>
      <xdr:col>15</xdr:col>
      <xdr:colOff>50800</xdr:colOff>
      <xdr:row>35</xdr:row>
      <xdr:rowOff>139700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196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139700</xdr:rowOff>
    </xdr:from>
    <xdr:to>
      <xdr:col>10</xdr:col>
      <xdr:colOff>114300</xdr:colOff>
      <xdr:row>36</xdr:row>
      <xdr:rowOff>2921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045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4699</xdr:rowOff>
    </xdr:from>
    <xdr:to>
      <xdr:col>24</xdr:col>
      <xdr:colOff>114300</xdr:colOff>
      <xdr:row>35</xdr:row>
      <xdr:rowOff>106299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154576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100330</xdr:rowOff>
    </xdr:from>
    <xdr:to>
      <xdr:col>20</xdr:col>
      <xdr:colOff>38100</xdr:colOff>
      <xdr:row>36</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21607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50419</xdr:rowOff>
    </xdr:from>
    <xdr:to>
      <xdr:col>15</xdr:col>
      <xdr:colOff>101600</xdr:colOff>
      <xdr:row>35</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143146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88900</xdr:rowOff>
    </xdr:from>
    <xdr:to>
      <xdr:col>10</xdr:col>
      <xdr:colOff>165100</xdr:colOff>
      <xdr:row>36</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123571</xdr:rowOff>
    </xdr:from>
    <xdr:to>
      <xdr:col>6</xdr:col>
      <xdr:colOff>38100</xdr:colOff>
      <xdr:row>36</xdr:row>
      <xdr:rowOff>53721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44848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109052</xdr:rowOff>
    </xdr:from>
    <xdr:to>
      <xdr:col>24</xdr:col>
      <xdr:colOff>63500</xdr:colOff>
      <xdr:row>58</xdr:row>
      <xdr:rowOff>26094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1702"/>
          <a:ext cx="8382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15296</xdr:rowOff>
    </xdr:from>
    <xdr:to>
      <xdr:col>19</xdr:col>
      <xdr:colOff>177800</xdr:colOff>
      <xdr:row>57</xdr:row>
      <xdr:rowOff>109052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7946"/>
          <a:ext cx="889000" cy="9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15296</xdr:rowOff>
    </xdr:from>
    <xdr:to>
      <xdr:col>15</xdr:col>
      <xdr:colOff>50800</xdr:colOff>
      <xdr:row>57</xdr:row>
      <xdr:rowOff>167372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7946"/>
          <a:ext cx="889000" cy="1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98895</xdr:rowOff>
    </xdr:from>
    <xdr:to>
      <xdr:col>10</xdr:col>
      <xdr:colOff>114300</xdr:colOff>
      <xdr:row>57</xdr:row>
      <xdr:rowOff>167372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8645"/>
          <a:ext cx="889000" cy="4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146744</xdr:rowOff>
    </xdr:from>
    <xdr:to>
      <xdr:col>24</xdr:col>
      <xdr:colOff>114300</xdr:colOff>
      <xdr:row>58</xdr:row>
      <xdr:rowOff>76894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61671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58252</xdr:rowOff>
    </xdr:from>
    <xdr:to>
      <xdr:col>20</xdr:col>
      <xdr:colOff>38100</xdr:colOff>
      <xdr:row>57</xdr:row>
      <xdr:rowOff>159852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0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135946</xdr:rowOff>
    </xdr:from>
    <xdr:to>
      <xdr:col>15</xdr:col>
      <xdr:colOff>101600</xdr:colOff>
      <xdr:row>57</xdr:row>
      <xdr:rowOff>66096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82623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116572</xdr:rowOff>
    </xdr:from>
    <xdr:to>
      <xdr:col>10</xdr:col>
      <xdr:colOff>165100</xdr:colOff>
      <xdr:row>58</xdr:row>
      <xdr:rowOff>46722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37849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48095</xdr:rowOff>
    </xdr:from>
    <xdr:to>
      <xdr:col>6</xdr:col>
      <xdr:colOff>38100</xdr:colOff>
      <xdr:row>55</xdr:row>
      <xdr:rowOff>149695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166222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696</xdr:rowOff>
    </xdr:from>
    <xdr:to>
      <xdr:col>24</xdr:col>
      <xdr:colOff>63500</xdr:colOff>
      <xdr:row>75</xdr:row>
      <xdr:rowOff>137651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59446"/>
          <a:ext cx="838200" cy="1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137651</xdr:rowOff>
    </xdr:from>
    <xdr:to>
      <xdr:col>19</xdr:col>
      <xdr:colOff>177800</xdr:colOff>
      <xdr:row>76</xdr:row>
      <xdr:rowOff>48520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6401"/>
          <a:ext cx="889000" cy="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19464</xdr:rowOff>
    </xdr:from>
    <xdr:to>
      <xdr:col>15</xdr:col>
      <xdr:colOff>50800</xdr:colOff>
      <xdr:row>76</xdr:row>
      <xdr:rowOff>48520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78214"/>
          <a:ext cx="889000" cy="20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19464</xdr:rowOff>
    </xdr:from>
    <xdr:to>
      <xdr:col>10</xdr:col>
      <xdr:colOff>114300</xdr:colOff>
      <xdr:row>77</xdr:row>
      <xdr:rowOff>40114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8214"/>
          <a:ext cx="889000" cy="3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121346</xdr:rowOff>
    </xdr:from>
    <xdr:to>
      <xdr:col>24</xdr:col>
      <xdr:colOff>114300</xdr:colOff>
      <xdr:row>75</xdr:row>
      <xdr:rowOff>51496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144223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86851</xdr:rowOff>
    </xdr:from>
    <xdr:to>
      <xdr:col>20</xdr:col>
      <xdr:colOff>38100</xdr:colOff>
      <xdr:row>76</xdr:row>
      <xdr:rowOff>17001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33528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169170</xdr:rowOff>
    </xdr:from>
    <xdr:to>
      <xdr:col>15</xdr:col>
      <xdr:colOff>101600</xdr:colOff>
      <xdr:row>76</xdr:row>
      <xdr:rowOff>99320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115846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140114</xdr:rowOff>
    </xdr:from>
    <xdr:to>
      <xdr:col>10</xdr:col>
      <xdr:colOff>165100</xdr:colOff>
      <xdr:row>75</xdr:row>
      <xdr:rowOff>70264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86791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160764</xdr:rowOff>
    </xdr:from>
    <xdr:to>
      <xdr:col>6</xdr:col>
      <xdr:colOff>38100</xdr:colOff>
      <xdr:row>77</xdr:row>
      <xdr:rowOff>90914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107442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1870</xdr:rowOff>
    </xdr:from>
    <xdr:to>
      <xdr:col>24</xdr:col>
      <xdr:colOff>63500</xdr:colOff>
      <xdr:row>98</xdr:row>
      <xdr:rowOff>99070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3970"/>
          <a:ext cx="83820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140477</xdr:rowOff>
    </xdr:from>
    <xdr:to>
      <xdr:col>19</xdr:col>
      <xdr:colOff>177800</xdr:colOff>
      <xdr:row>98</xdr:row>
      <xdr:rowOff>1870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71127"/>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140477</xdr:rowOff>
    </xdr:from>
    <xdr:to>
      <xdr:col>15</xdr:col>
      <xdr:colOff>50800</xdr:colOff>
      <xdr:row>98</xdr:row>
      <xdr:rowOff>4750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1127"/>
          <a:ext cx="88900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4750</xdr:rowOff>
    </xdr:from>
    <xdr:to>
      <xdr:col>10</xdr:col>
      <xdr:colOff>114300</xdr:colOff>
      <xdr:row>99</xdr:row>
      <xdr:rowOff>12934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6850"/>
          <a:ext cx="8890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48270</xdr:rowOff>
    </xdr:from>
    <xdr:to>
      <xdr:col>24</xdr:col>
      <xdr:colOff>114300</xdr:colOff>
      <xdr:row>98</xdr:row>
      <xdr:rowOff>149870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26697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122520</xdr:rowOff>
    </xdr:from>
    <xdr:to>
      <xdr:col>20</xdr:col>
      <xdr:colOff>38100</xdr:colOff>
      <xdr:row>98</xdr:row>
      <xdr:rowOff>52670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43797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89677</xdr:rowOff>
    </xdr:from>
    <xdr:to>
      <xdr:col>15</xdr:col>
      <xdr:colOff>101600</xdr:colOff>
      <xdr:row>98</xdr:row>
      <xdr:rowOff>19827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125400</xdr:rowOff>
    </xdr:from>
    <xdr:to>
      <xdr:col>10</xdr:col>
      <xdr:colOff>165100</xdr:colOff>
      <xdr:row>98</xdr:row>
      <xdr:rowOff>55550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133584</xdr:rowOff>
    </xdr:from>
    <xdr:to>
      <xdr:col>6</xdr:col>
      <xdr:colOff>38100</xdr:colOff>
      <xdr:row>99</xdr:row>
      <xdr:rowOff>63734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92021</xdr:rowOff>
    </xdr:from>
    <xdr:to>
      <xdr:col>55</xdr:col>
      <xdr:colOff>0</xdr:colOff>
      <xdr:row>37</xdr:row>
      <xdr:rowOff>92347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3567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90061</xdr:rowOff>
    </xdr:from>
    <xdr:to>
      <xdr:col>50</xdr:col>
      <xdr:colOff>114300</xdr:colOff>
      <xdr:row>37</xdr:row>
      <xdr:rowOff>92347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337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87449</xdr:rowOff>
    </xdr:from>
    <xdr:to>
      <xdr:col>45</xdr:col>
      <xdr:colOff>177800</xdr:colOff>
      <xdr:row>37</xdr:row>
      <xdr:rowOff>90061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31099"/>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86469</xdr:rowOff>
    </xdr:from>
    <xdr:to>
      <xdr:col>41</xdr:col>
      <xdr:colOff>50800</xdr:colOff>
      <xdr:row>37</xdr:row>
      <xdr:rowOff>87449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3011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41221</xdr:rowOff>
    </xdr:from>
    <xdr:to>
      <xdr:col>55</xdr:col>
      <xdr:colOff>50800</xdr:colOff>
      <xdr:row>37</xdr:row>
      <xdr:rowOff>142821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64098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41547</xdr:rowOff>
    </xdr:from>
    <xdr:to>
      <xdr:col>50</xdr:col>
      <xdr:colOff>165100</xdr:colOff>
      <xdr:row>37</xdr:row>
      <xdr:rowOff>143147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159674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6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39261</xdr:rowOff>
    </xdr:from>
    <xdr:to>
      <xdr:col>46</xdr:col>
      <xdr:colOff>38100</xdr:colOff>
      <xdr:row>37</xdr:row>
      <xdr:rowOff>140861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157388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5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36649</xdr:rowOff>
    </xdr:from>
    <xdr:to>
      <xdr:col>41</xdr:col>
      <xdr:colOff>101600</xdr:colOff>
      <xdr:row>37</xdr:row>
      <xdr:rowOff>138249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154776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5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35669</xdr:rowOff>
    </xdr:from>
    <xdr:to>
      <xdr:col>36</xdr:col>
      <xdr:colOff>165100</xdr:colOff>
      <xdr:row>37</xdr:row>
      <xdr:rowOff>137269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153796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5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20276</xdr:rowOff>
    </xdr:from>
    <xdr:to>
      <xdr:col>55</xdr:col>
      <xdr:colOff>0</xdr:colOff>
      <xdr:row>59</xdr:row>
      <xdr:rowOff>22028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5826"/>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22028</xdr:rowOff>
    </xdr:from>
    <xdr:to>
      <xdr:col>50</xdr:col>
      <xdr:colOff>114300</xdr:colOff>
      <xdr:row>59</xdr:row>
      <xdr:rowOff>23609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7578"/>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23609</xdr:rowOff>
    </xdr:from>
    <xdr:to>
      <xdr:col>45</xdr:col>
      <xdr:colOff>177800</xdr:colOff>
      <xdr:row>59</xdr:row>
      <xdr:rowOff>25915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9159"/>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22561</xdr:rowOff>
    </xdr:from>
    <xdr:to>
      <xdr:col>41</xdr:col>
      <xdr:colOff>50800</xdr:colOff>
      <xdr:row>59</xdr:row>
      <xdr:rowOff>25915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8111"/>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140926</xdr:rowOff>
    </xdr:from>
    <xdr:to>
      <xdr:col>55</xdr:col>
      <xdr:colOff>50800</xdr:colOff>
      <xdr:row>59</xdr:row>
      <xdr:rowOff>71076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55853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142678</xdr:rowOff>
    </xdr:from>
    <xdr:to>
      <xdr:col>50</xdr:col>
      <xdr:colOff>165100</xdr:colOff>
      <xdr:row>59</xdr:row>
      <xdr:rowOff>72828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63955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144259</xdr:rowOff>
    </xdr:from>
    <xdr:to>
      <xdr:col>46</xdr:col>
      <xdr:colOff>38100</xdr:colOff>
      <xdr:row>59</xdr:row>
      <xdr:rowOff>74409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65536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8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146565</xdr:rowOff>
    </xdr:from>
    <xdr:to>
      <xdr:col>41</xdr:col>
      <xdr:colOff>101600</xdr:colOff>
      <xdr:row>59</xdr:row>
      <xdr:rowOff>76715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67842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143211</xdr:rowOff>
    </xdr:from>
    <xdr:to>
      <xdr:col>36</xdr:col>
      <xdr:colOff>165100</xdr:colOff>
      <xdr:row>59</xdr:row>
      <xdr:rowOff>73361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64488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68148</xdr:rowOff>
    </xdr:from>
    <xdr:to>
      <xdr:col>55</xdr:col>
      <xdr:colOff>0</xdr:colOff>
      <xdr:row>78</xdr:row>
      <xdr:rowOff>145814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1248"/>
          <a:ext cx="838200" cy="7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50051</xdr:rowOff>
    </xdr:from>
    <xdr:to>
      <xdr:col>50</xdr:col>
      <xdr:colOff>114300</xdr:colOff>
      <xdr:row>78</xdr:row>
      <xdr:rowOff>68148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315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50051</xdr:rowOff>
    </xdr:from>
    <xdr:to>
      <xdr:col>45</xdr:col>
      <xdr:colOff>177800</xdr:colOff>
      <xdr:row>78</xdr:row>
      <xdr:rowOff>102248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3151"/>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45117</xdr:rowOff>
    </xdr:from>
    <xdr:to>
      <xdr:col>41</xdr:col>
      <xdr:colOff>50800</xdr:colOff>
      <xdr:row>78</xdr:row>
      <xdr:rowOff>102248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18217"/>
          <a:ext cx="8890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95014</xdr:rowOff>
    </xdr:from>
    <xdr:to>
      <xdr:col>55</xdr:col>
      <xdr:colOff>50800</xdr:colOff>
      <xdr:row>79</xdr:row>
      <xdr:rowOff>25164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9941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17348</xdr:rowOff>
    </xdr:from>
    <xdr:to>
      <xdr:col>50</xdr:col>
      <xdr:colOff>165100</xdr:colOff>
      <xdr:row>78</xdr:row>
      <xdr:rowOff>118948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135475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170701</xdr:rowOff>
    </xdr:from>
    <xdr:to>
      <xdr:col>46</xdr:col>
      <xdr:colOff>38100</xdr:colOff>
      <xdr:row>78</xdr:row>
      <xdr:rowOff>100851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91978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51448</xdr:rowOff>
    </xdr:from>
    <xdr:to>
      <xdr:col>41</xdr:col>
      <xdr:colOff>101600</xdr:colOff>
      <xdr:row>78</xdr:row>
      <xdr:rowOff>153048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144175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165767</xdr:rowOff>
    </xdr:from>
    <xdr:to>
      <xdr:col>36</xdr:col>
      <xdr:colOff>165100</xdr:colOff>
      <xdr:row>78</xdr:row>
      <xdr:rowOff>95917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87044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85547</xdr:rowOff>
    </xdr:from>
    <xdr:to>
      <xdr:col>55</xdr:col>
      <xdr:colOff>0</xdr:colOff>
      <xdr:row>96</xdr:row>
      <xdr:rowOff>7113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73297"/>
          <a:ext cx="838200" cy="9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147980</xdr:rowOff>
    </xdr:from>
    <xdr:to>
      <xdr:col>50</xdr:col>
      <xdr:colOff>114300</xdr:colOff>
      <xdr:row>96</xdr:row>
      <xdr:rowOff>7113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35730"/>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147980</xdr:rowOff>
    </xdr:from>
    <xdr:to>
      <xdr:col>45</xdr:col>
      <xdr:colOff>177800</xdr:colOff>
      <xdr:row>96</xdr:row>
      <xdr:rowOff>74104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35730"/>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141745</xdr:rowOff>
    </xdr:from>
    <xdr:to>
      <xdr:col>41</xdr:col>
      <xdr:colOff>50800</xdr:colOff>
      <xdr:row>96</xdr:row>
      <xdr:rowOff>74104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29495"/>
          <a:ext cx="889000" cy="1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34747</xdr:rowOff>
    </xdr:from>
    <xdr:to>
      <xdr:col>55</xdr:col>
      <xdr:colOff>50800</xdr:colOff>
      <xdr:row>95</xdr:row>
      <xdr:rowOff>136347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57624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127763</xdr:rowOff>
    </xdr:from>
    <xdr:to>
      <xdr:col>50</xdr:col>
      <xdr:colOff>165100</xdr:colOff>
      <xdr:row>96</xdr:row>
      <xdr:rowOff>57913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74440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9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97180</xdr:rowOff>
    </xdr:from>
    <xdr:to>
      <xdr:col>46</xdr:col>
      <xdr:colOff>38100</xdr:colOff>
      <xdr:row>96</xdr:row>
      <xdr:rowOff>27330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43857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23304</xdr:rowOff>
    </xdr:from>
    <xdr:to>
      <xdr:col>41</xdr:col>
      <xdr:colOff>101600</xdr:colOff>
      <xdr:row>96</xdr:row>
      <xdr:rowOff>124904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116031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90945</xdr:rowOff>
    </xdr:from>
    <xdr:to>
      <xdr:col>36</xdr:col>
      <xdr:colOff>165100</xdr:colOff>
      <xdr:row>96</xdr:row>
      <xdr:rowOff>21095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37622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112791</xdr:rowOff>
    </xdr:from>
    <xdr:to>
      <xdr:col>85</xdr:col>
      <xdr:colOff>127000</xdr:colOff>
      <xdr:row>38</xdr:row>
      <xdr:rowOff>156976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27891"/>
          <a:ext cx="8382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112791</xdr:rowOff>
    </xdr:from>
    <xdr:to>
      <xdr:col>81</xdr:col>
      <xdr:colOff>50800</xdr:colOff>
      <xdr:row>39</xdr:row>
      <xdr:rowOff>56261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7891"/>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42414</xdr:rowOff>
    </xdr:from>
    <xdr:to>
      <xdr:col>76</xdr:col>
      <xdr:colOff>114300</xdr:colOff>
      <xdr:row>39</xdr:row>
      <xdr:rowOff>56261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28964"/>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8810</xdr:rowOff>
    </xdr:from>
    <xdr:to>
      <xdr:col>71</xdr:col>
      <xdr:colOff>177800</xdr:colOff>
      <xdr:row>39</xdr:row>
      <xdr:rowOff>42414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95360"/>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106176</xdr:rowOff>
    </xdr:from>
    <xdr:to>
      <xdr:col>85</xdr:col>
      <xdr:colOff>177800</xdr:colOff>
      <xdr:row>39</xdr:row>
      <xdr:rowOff>36326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21103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61991</xdr:rowOff>
    </xdr:from>
    <xdr:to>
      <xdr:col>81</xdr:col>
      <xdr:colOff>101600</xdr:colOff>
      <xdr:row>38</xdr:row>
      <xdr:rowOff>163591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154718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5461</xdr:rowOff>
    </xdr:from>
    <xdr:to>
      <xdr:col>76</xdr:col>
      <xdr:colOff>165100</xdr:colOff>
      <xdr:row>39</xdr:row>
      <xdr:rowOff>107061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98188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163064</xdr:rowOff>
    </xdr:from>
    <xdr:to>
      <xdr:col>72</xdr:col>
      <xdr:colOff>38100</xdr:colOff>
      <xdr:row>39</xdr:row>
      <xdr:rowOff>93214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84341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129460</xdr:rowOff>
    </xdr:from>
    <xdr:to>
      <xdr:col>67</xdr:col>
      <xdr:colOff>101600</xdr:colOff>
      <xdr:row>39</xdr:row>
      <xdr:rowOff>59610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50737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3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122455</xdr:rowOff>
    </xdr:from>
    <xdr:to>
      <xdr:col>85</xdr:col>
      <xdr:colOff>127000</xdr:colOff>
      <xdr:row>57</xdr:row>
      <xdr:rowOff>149671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95105"/>
          <a:ext cx="8382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122455</xdr:rowOff>
    </xdr:from>
    <xdr:to>
      <xdr:col>81</xdr:col>
      <xdr:colOff>50800</xdr:colOff>
      <xdr:row>57</xdr:row>
      <xdr:rowOff>139892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5105"/>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139892</xdr:rowOff>
    </xdr:from>
    <xdr:to>
      <xdr:col>76</xdr:col>
      <xdr:colOff>114300</xdr:colOff>
      <xdr:row>58</xdr:row>
      <xdr:rowOff>29501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12542"/>
          <a:ext cx="889000" cy="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143445</xdr:rowOff>
    </xdr:from>
    <xdr:to>
      <xdr:col>71</xdr:col>
      <xdr:colOff>177800</xdr:colOff>
      <xdr:row>58</xdr:row>
      <xdr:rowOff>29501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16095"/>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98871</xdr:rowOff>
    </xdr:from>
    <xdr:to>
      <xdr:col>85</xdr:col>
      <xdr:colOff>177800</xdr:colOff>
      <xdr:row>58</xdr:row>
      <xdr:rowOff>29021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71655</xdr:rowOff>
    </xdr:from>
    <xdr:to>
      <xdr:col>81</xdr:col>
      <xdr:colOff>101600</xdr:colOff>
      <xdr:row>58</xdr:row>
      <xdr:rowOff>1805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164382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89092</xdr:rowOff>
    </xdr:from>
    <xdr:to>
      <xdr:col>76</xdr:col>
      <xdr:colOff>165100</xdr:colOff>
      <xdr:row>58</xdr:row>
      <xdr:rowOff>19242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150151</xdr:rowOff>
    </xdr:from>
    <xdr:to>
      <xdr:col>72</xdr:col>
      <xdr:colOff>38100</xdr:colOff>
      <xdr:row>58</xdr:row>
      <xdr:rowOff>80301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71428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92645</xdr:rowOff>
    </xdr:from>
    <xdr:to>
      <xdr:col>67</xdr:col>
      <xdr:colOff>101600</xdr:colOff>
      <xdr:row>58</xdr:row>
      <xdr:rowOff>22795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117480</xdr:rowOff>
    </xdr:from>
    <xdr:to>
      <xdr:col>85</xdr:col>
      <xdr:colOff>127000</xdr:colOff>
      <xdr:row>78</xdr:row>
      <xdr:rowOff>138626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0580"/>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124270</xdr:rowOff>
    </xdr:from>
    <xdr:to>
      <xdr:col>81</xdr:col>
      <xdr:colOff>50800</xdr:colOff>
      <xdr:row>78</xdr:row>
      <xdr:rowOff>138626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9737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68263</xdr:rowOff>
    </xdr:from>
    <xdr:to>
      <xdr:col>76</xdr:col>
      <xdr:colOff>114300</xdr:colOff>
      <xdr:row>78</xdr:row>
      <xdr:rowOff>124270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4136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7615</xdr:rowOff>
    </xdr:from>
    <xdr:to>
      <xdr:col>71</xdr:col>
      <xdr:colOff>177800</xdr:colOff>
      <xdr:row>78</xdr:row>
      <xdr:rowOff>68263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80715"/>
          <a:ext cx="889000" cy="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66680</xdr:rowOff>
    </xdr:from>
    <xdr:to>
      <xdr:col>85</xdr:col>
      <xdr:colOff>177800</xdr:colOff>
      <xdr:row>78</xdr:row>
      <xdr:rowOff>168280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87826</xdr:rowOff>
    </xdr:from>
    <xdr:to>
      <xdr:col>81</xdr:col>
      <xdr:colOff>101600</xdr:colOff>
      <xdr:row>79</xdr:row>
      <xdr:rowOff>17976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9103</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73470</xdr:rowOff>
    </xdr:from>
    <xdr:to>
      <xdr:col>76</xdr:col>
      <xdr:colOff>165100</xdr:colOff>
      <xdr:row>79</xdr:row>
      <xdr:rowOff>3620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166197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9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17463</xdr:rowOff>
    </xdr:from>
    <xdr:to>
      <xdr:col>72</xdr:col>
      <xdr:colOff>38100</xdr:colOff>
      <xdr:row>78</xdr:row>
      <xdr:rowOff>119063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135590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6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128265</xdr:rowOff>
    </xdr:from>
    <xdr:to>
      <xdr:col>67</xdr:col>
      <xdr:colOff>101600</xdr:colOff>
      <xdr:row>78</xdr:row>
      <xdr:rowOff>58415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74942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0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42405</xdr:rowOff>
    </xdr:from>
    <xdr:to>
      <xdr:col>85</xdr:col>
      <xdr:colOff>127000</xdr:colOff>
      <xdr:row>96</xdr:row>
      <xdr:rowOff>156260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30155"/>
          <a:ext cx="838200" cy="2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52082</xdr:rowOff>
    </xdr:from>
    <xdr:to>
      <xdr:col>81</xdr:col>
      <xdr:colOff>50800</xdr:colOff>
      <xdr:row>96</xdr:row>
      <xdr:rowOff>156260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11282"/>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80175</xdr:rowOff>
    </xdr:from>
    <xdr:to>
      <xdr:col>76</xdr:col>
      <xdr:colOff>114300</xdr:colOff>
      <xdr:row>96</xdr:row>
      <xdr:rowOff>52082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367925"/>
          <a:ext cx="8890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80175</xdr:rowOff>
    </xdr:from>
    <xdr:to>
      <xdr:col>71</xdr:col>
      <xdr:colOff>177800</xdr:colOff>
      <xdr:row>97</xdr:row>
      <xdr:rowOff>5169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67925"/>
          <a:ext cx="889000" cy="2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163055</xdr:rowOff>
    </xdr:from>
    <xdr:to>
      <xdr:col>85</xdr:col>
      <xdr:colOff>177800</xdr:colOff>
      <xdr:row>95</xdr:row>
      <xdr:rowOff>93205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14482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105460</xdr:rowOff>
    </xdr:from>
    <xdr:to>
      <xdr:col>81</xdr:col>
      <xdr:colOff>101600</xdr:colOff>
      <xdr:row>97</xdr:row>
      <xdr:rowOff>35610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26737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1282</xdr:rowOff>
    </xdr:from>
    <xdr:to>
      <xdr:col>76</xdr:col>
      <xdr:colOff>165100</xdr:colOff>
      <xdr:row>96</xdr:row>
      <xdr:rowOff>102882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119409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3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29375</xdr:rowOff>
    </xdr:from>
    <xdr:to>
      <xdr:col>72</xdr:col>
      <xdr:colOff>38100</xdr:colOff>
      <xdr:row>95</xdr:row>
      <xdr:rowOff>130975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147502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125819</xdr:rowOff>
    </xdr:from>
    <xdr:to>
      <xdr:col>67</xdr:col>
      <xdr:colOff>101600</xdr:colOff>
      <xdr:row>97</xdr:row>
      <xdr:rowOff>55969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47096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49,818</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23,226</a:t>
          </a:r>
          <a:r>
            <a:rPr kumimoji="1" lang="ja-JP" altLang="en-US" sz="1300">
              <a:latin typeface="ＭＳ Ｐゴシック" panose="020B0600070205080204" pitchFamily="50" charset="-128"/>
              <a:ea typeface="ＭＳ Ｐゴシック" panose="020B0600070205080204" pitchFamily="50" charset="-128"/>
            </a:rPr>
            <a:t>円減少しています。これは，庁舎移転事業費の減等によるものです。</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195,742</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17,973</a:t>
          </a:r>
          <a:r>
            <a:rPr kumimoji="1" lang="ja-JP" altLang="en-US" sz="1300">
              <a:latin typeface="ＭＳ Ｐゴシック" panose="020B0600070205080204" pitchFamily="50" charset="-128"/>
              <a:ea typeface="ＭＳ Ｐゴシック" panose="020B0600070205080204" pitchFamily="50" charset="-128"/>
            </a:rPr>
            <a:t>円増加しています。これは，低所得者支援及び定額減税補足給付金給付事業費及び私立保育所等保育事業費の増等によるものです。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50,764</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7,324</a:t>
          </a:r>
          <a:r>
            <a:rPr kumimoji="1" lang="ja-JP" altLang="en-US" sz="1300">
              <a:latin typeface="ＭＳ Ｐゴシック" panose="020B0600070205080204" pitchFamily="50" charset="-128"/>
              <a:ea typeface="ＭＳ Ｐゴシック" panose="020B0600070205080204" pitchFamily="50" charset="-128"/>
            </a:rPr>
            <a:t>円増加しています。これは，中店窪町線整備事業費及び広島市東部地区連続立体交差事業費の増等によるものです。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54,161</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22,465</a:t>
          </a:r>
          <a:r>
            <a:rPr kumimoji="1" lang="ja-JP" altLang="en-US" sz="1300">
              <a:latin typeface="ＭＳ Ｐゴシック" panose="020B0600070205080204" pitchFamily="50" charset="-128"/>
              <a:ea typeface="ＭＳ Ｐゴシック" panose="020B0600070205080204" pitchFamily="50" charset="-128"/>
            </a:rPr>
            <a:t>円増加し，類似団体平均より高くなっています。これは，庁舎移転事業債の繰上償還を実施したことによるものです。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財政調整基金残高は令和４年度及び令和５年度は新庁舎整備などの大規模事業の財源補填のため取崩しを行いましたが，令和６年度は</a:t>
          </a:r>
          <a:r>
            <a:rPr kumimoji="1" lang="ja-JP" altLang="en-US" sz="1400">
              <a:solidFill>
                <a:sysClr val="windowText" lastClr="000000"/>
              </a:solidFill>
              <a:latin typeface="ＭＳ ゴシック" pitchFamily="49" charset="-128"/>
              <a:ea typeface="ＭＳ ゴシック" pitchFamily="49" charset="-128"/>
            </a:rPr>
            <a:t>決算剰余金の積立により増加</a:t>
          </a:r>
          <a:r>
            <a:rPr kumimoji="1" lang="ja-JP" altLang="en-US" sz="1400">
              <a:latin typeface="ＭＳ ゴシック" pitchFamily="49" charset="-128"/>
              <a:ea typeface="ＭＳ ゴシック" pitchFamily="49" charset="-128"/>
            </a:rPr>
            <a:t>しています。</a:t>
          </a:r>
        </a:p>
        <a:p>
          <a:r>
            <a:rPr kumimoji="1" lang="ja-JP" altLang="en-US" sz="1400">
              <a:latin typeface="ＭＳ ゴシック" pitchFamily="49" charset="-128"/>
              <a:ea typeface="ＭＳ ゴシック" pitchFamily="49" charset="-128"/>
            </a:rPr>
            <a:t>また，令和６年度は庁舎移転事業等の完了により，実質収支額の標準財政規模比は，令和５年度と比べて</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ポイント増加し，黒字を維持しています。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連結実質赤字は各年度とも生じていない状況です。</a:t>
          </a:r>
        </a:p>
        <a:p>
          <a:r>
            <a:rPr kumimoji="1" lang="ja-JP" altLang="en-US" sz="1400">
              <a:latin typeface="ＭＳ ゴシック" pitchFamily="49" charset="-128"/>
              <a:ea typeface="ＭＳ ゴシック" pitchFamily="49" charset="-128"/>
            </a:rPr>
            <a:t>各特別会計においては，今後も受益者負担の適正化を図り，一般会計からの繰出金の抑制に努めます。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14458419</v>
      </c>
      <c r="BO4" s="449"/>
      <c r="BP4" s="449"/>
      <c r="BQ4" s="449"/>
      <c r="BR4" s="449"/>
      <c r="BS4" s="449"/>
      <c r="BT4" s="449"/>
      <c r="BU4" s="450"/>
      <c r="BV4" s="448">
        <v>14552566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9.4</v>
      </c>
      <c r="CU4" s="589"/>
      <c r="CV4" s="589"/>
      <c r="CW4" s="589"/>
      <c r="CX4" s="589"/>
      <c r="CY4" s="589"/>
      <c r="CZ4" s="589"/>
      <c r="DA4" s="590"/>
      <c r="DB4" s="588">
        <v>8.3000000000000007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13639697</v>
      </c>
      <c r="BO5" s="420"/>
      <c r="BP5" s="420"/>
      <c r="BQ5" s="420"/>
      <c r="BR5" s="420"/>
      <c r="BS5" s="420"/>
      <c r="BT5" s="420"/>
      <c r="BU5" s="421"/>
      <c r="BV5" s="419">
        <v>13404869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86.4</v>
      </c>
      <c r="CU5" s="417"/>
      <c r="CV5" s="417"/>
      <c r="CW5" s="417"/>
      <c r="CX5" s="417"/>
      <c r="CY5" s="417"/>
      <c r="CZ5" s="417"/>
      <c r="DA5" s="418"/>
      <c r="DB5" s="416">
        <v>88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818722</v>
      </c>
      <c r="BO6" s="420"/>
      <c r="BP6" s="420"/>
      <c r="BQ6" s="420"/>
      <c r="BR6" s="420"/>
      <c r="BS6" s="420"/>
      <c r="BT6" s="420"/>
      <c r="BU6" s="421"/>
      <c r="BV6" s="419">
        <v>1147697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86.4</v>
      </c>
      <c r="CU6" s="563"/>
      <c r="CV6" s="563"/>
      <c r="CW6" s="563"/>
      <c r="CX6" s="563"/>
      <c r="CY6" s="563"/>
      <c r="CZ6" s="563"/>
      <c r="DA6" s="564"/>
      <c r="DB6" s="562">
        <v>88.3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118093</v>
      </c>
      <c r="BO7" s="420"/>
      <c r="BP7" s="420"/>
      <c r="BQ7" s="420"/>
      <c r="BR7" s="420"/>
      <c r="BS7" s="420"/>
      <c r="BT7" s="420"/>
      <c r="BU7" s="421"/>
      <c r="BV7" s="419">
        <v>560608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7479796</v>
      </c>
      <c r="CU7" s="420"/>
      <c r="CV7" s="420"/>
      <c r="CW7" s="420"/>
      <c r="CX7" s="420"/>
      <c r="CY7" s="420"/>
      <c r="CZ7" s="420"/>
      <c r="DA7" s="421"/>
      <c r="DB7" s="419">
        <v>7101092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700629</v>
      </c>
      <c r="BO8" s="420"/>
      <c r="BP8" s="420"/>
      <c r="BQ8" s="420"/>
      <c r="BR8" s="420"/>
      <c r="BS8" s="420"/>
      <c r="BT8" s="420"/>
      <c r="BU8" s="421"/>
      <c r="BV8" s="419">
        <v>587089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0.79</v>
      </c>
      <c r="CU8" s="523"/>
      <c r="CV8" s="523"/>
      <c r="CW8" s="523"/>
      <c r="CX8" s="523"/>
      <c r="CY8" s="523"/>
      <c r="CZ8" s="523"/>
      <c r="DA8" s="524"/>
      <c r="DB8" s="522">
        <v>0.78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29636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113540</v>
      </c>
      <c r="BO9" s="420"/>
      <c r="BP9" s="420"/>
      <c r="BQ9" s="420"/>
      <c r="BR9" s="420"/>
      <c r="BS9" s="420"/>
      <c r="BT9" s="420"/>
      <c r="BU9" s="421"/>
      <c r="BV9" s="419">
        <v>-27339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10.6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28667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2912</v>
      </c>
      <c r="BO10" s="420"/>
      <c r="BP10" s="420"/>
      <c r="BQ10" s="420"/>
      <c r="BR10" s="420"/>
      <c r="BS10" s="420"/>
      <c r="BT10" s="420"/>
      <c r="BU10" s="421"/>
      <c r="BV10" s="419">
        <v>1841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667614</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30810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56300</v>
      </c>
      <c r="BO12" s="420"/>
      <c r="BP12" s="420"/>
      <c r="BQ12" s="420"/>
      <c r="BR12" s="420"/>
      <c r="BS12" s="420"/>
      <c r="BT12" s="420"/>
      <c r="BU12" s="421"/>
      <c r="BV12" s="419">
        <v>347861</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29873</v>
      </c>
      <c r="S13" s="507"/>
      <c r="T13" s="507"/>
      <c r="U13" s="507"/>
      <c r="V13" s="508"/>
      <c r="W13" s="509" t="s">
        <v>130</v>
      </c>
      <c r="X13" s="405"/>
      <c r="Y13" s="405"/>
      <c r="Z13" s="405"/>
      <c r="AA13" s="405"/>
      <c r="AB13" s="406"/>
      <c r="AC13" s="372">
        <v>74</v>
      </c>
      <c r="AD13" s="373"/>
      <c r="AE13" s="373"/>
      <c r="AF13" s="373"/>
      <c r="AG13" s="374"/>
      <c r="AH13" s="372">
        <v>82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727766</v>
      </c>
      <c r="BO13" s="420"/>
      <c r="BP13" s="420"/>
      <c r="BQ13" s="420"/>
      <c r="BR13" s="420"/>
      <c r="BS13" s="420"/>
      <c r="BT13" s="420"/>
      <c r="BU13" s="421"/>
      <c r="BV13" s="419">
        <v>-373359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30840</v>
      </c>
      <c r="S14" s="507"/>
      <c r="T14" s="507"/>
      <c r="U14" s="507"/>
      <c r="V14" s="508"/>
      <c r="W14" s="510"/>
      <c r="X14" s="408"/>
      <c r="Y14" s="408"/>
      <c r="Z14" s="408"/>
      <c r="AA14" s="408"/>
      <c r="AB14" s="409"/>
      <c r="AC14" s="499">
        <v>0.5</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0.9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29921</v>
      </c>
      <c r="S15" s="507"/>
      <c r="T15" s="507"/>
      <c r="U15" s="507"/>
      <c r="V15" s="508"/>
      <c r="W15" s="509" t="s">
        <v>137</v>
      </c>
      <c r="X15" s="405"/>
      <c r="Y15" s="405"/>
      <c r="Z15" s="405"/>
      <c r="AA15" s="405"/>
      <c r="AB15" s="406"/>
      <c r="AC15" s="372">
        <v>4282</v>
      </c>
      <c r="AD15" s="373"/>
      <c r="AE15" s="373"/>
      <c r="AF15" s="373"/>
      <c r="AG15" s="374"/>
      <c r="AH15" s="372">
        <v>4062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4687574</v>
      </c>
      <c r="BO15" s="449"/>
      <c r="BP15" s="449"/>
      <c r="BQ15" s="449"/>
      <c r="BR15" s="449"/>
      <c r="BS15" s="449"/>
      <c r="BT15" s="449"/>
      <c r="BU15" s="450"/>
      <c r="BV15" s="448">
        <v>4618919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30.1</v>
      </c>
      <c r="AD16" s="500"/>
      <c r="AE16" s="500"/>
      <c r="AF16" s="500"/>
      <c r="AG16" s="501"/>
      <c r="AH16" s="499">
        <v>29.5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6126535</v>
      </c>
      <c r="BO16" s="420"/>
      <c r="BP16" s="420"/>
      <c r="BQ16" s="420"/>
      <c r="BR16" s="420"/>
      <c r="BS16" s="420"/>
      <c r="BT16" s="420"/>
      <c r="BU16" s="421"/>
      <c r="BV16" s="419">
        <v>5783700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9867</v>
      </c>
      <c r="AD17" s="373"/>
      <c r="AE17" s="373"/>
      <c r="AF17" s="373"/>
      <c r="AG17" s="374"/>
      <c r="AH17" s="372">
        <v>9640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5969713</v>
      </c>
      <c r="BO17" s="420"/>
      <c r="BP17" s="420"/>
      <c r="BQ17" s="420"/>
      <c r="BR17" s="420"/>
      <c r="BS17" s="420"/>
      <c r="BT17" s="420"/>
      <c r="BU17" s="421"/>
      <c r="BV17" s="419">
        <v>5877311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13.79</v>
      </c>
      <c r="M18" s="472"/>
      <c r="N18" s="472"/>
      <c r="O18" s="472"/>
      <c r="P18" s="472"/>
      <c r="Q18" s="472"/>
      <c r="R18" s="473"/>
      <c r="S18" s="473"/>
      <c r="T18" s="473"/>
      <c r="U18" s="473"/>
      <c r="V18" s="474"/>
      <c r="W18" s="490"/>
      <c r="X18" s="491"/>
      <c r="Y18" s="491"/>
      <c r="Z18" s="491"/>
      <c r="AA18" s="491"/>
      <c r="AB18" s="515"/>
      <c r="AC18" s="389">
        <v>69.400000000000006</v>
      </c>
      <c r="AD18" s="390"/>
      <c r="AE18" s="390"/>
      <c r="AF18" s="390"/>
      <c r="AG18" s="475"/>
      <c r="AH18" s="389">
        <v>69.900000000000006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6684681</v>
      </c>
      <c r="BO18" s="420"/>
      <c r="BP18" s="420"/>
      <c r="BQ18" s="420"/>
      <c r="BR18" s="420"/>
      <c r="BS18" s="420"/>
      <c r="BT18" s="420"/>
      <c r="BU18" s="421"/>
      <c r="BV18" s="419">
        <v>6350427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2149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9090078</v>
      </c>
      <c r="BO19" s="420"/>
      <c r="BP19" s="420"/>
      <c r="BQ19" s="420"/>
      <c r="BR19" s="420"/>
      <c r="BS19" s="420"/>
      <c r="BT19" s="420"/>
      <c r="BU19" s="421"/>
      <c r="BV19" s="419">
        <v>9256338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12891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9540776</v>
      </c>
      <c r="BO22" s="449"/>
      <c r="BP22" s="449"/>
      <c r="BQ22" s="449"/>
      <c r="BR22" s="449"/>
      <c r="BS22" s="449"/>
      <c r="BT22" s="449"/>
      <c r="BU22" s="450"/>
      <c r="BV22" s="448">
        <v>10674290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8254912</v>
      </c>
      <c r="BO23" s="420"/>
      <c r="BP23" s="420"/>
      <c r="BQ23" s="420"/>
      <c r="BR23" s="420"/>
      <c r="BS23" s="420"/>
      <c r="BT23" s="420"/>
      <c r="BU23" s="421"/>
      <c r="BV23" s="419">
        <v>8597674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8210</v>
      </c>
      <c r="R24" s="373"/>
      <c r="S24" s="373"/>
      <c r="T24" s="373"/>
      <c r="U24" s="373"/>
      <c r="V24" s="374"/>
      <c r="W24" s="462"/>
      <c r="X24" s="399"/>
      <c r="Y24" s="400"/>
      <c r="Z24" s="375" t="s">
        <v>162</v>
      </c>
      <c r="AA24" s="376"/>
      <c r="AB24" s="376"/>
      <c r="AC24" s="376"/>
      <c r="AD24" s="376"/>
      <c r="AE24" s="376"/>
      <c r="AF24" s="376"/>
      <c r="AG24" s="377"/>
      <c r="AH24" s="372">
        <v>188</v>
      </c>
      <c r="AI24" s="373"/>
      <c r="AJ24" s="373"/>
      <c r="AK24" s="373"/>
      <c r="AL24" s="374"/>
      <c r="AM24" s="372">
        <v>577160</v>
      </c>
      <c r="AN24" s="373"/>
      <c r="AO24" s="373"/>
      <c r="AP24" s="373"/>
      <c r="AQ24" s="373"/>
      <c r="AR24" s="374"/>
      <c r="AS24" s="372">
        <v>3070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6146187</v>
      </c>
      <c r="BO24" s="420"/>
      <c r="BP24" s="420"/>
      <c r="BQ24" s="420"/>
      <c r="BR24" s="420"/>
      <c r="BS24" s="420"/>
      <c r="BT24" s="420"/>
      <c r="BU24" s="421"/>
      <c r="BV24" s="419">
        <v>6875062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6860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1646476</v>
      </c>
      <c r="BO25" s="449"/>
      <c r="BP25" s="449"/>
      <c r="BQ25" s="449"/>
      <c r="BR25" s="449"/>
      <c r="BS25" s="449"/>
      <c r="BT25" s="449"/>
      <c r="BU25" s="450"/>
      <c r="BV25" s="448">
        <v>610031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6350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3210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2650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2642705</v>
      </c>
      <c r="BO28" s="449"/>
      <c r="BP28" s="449"/>
      <c r="BQ28" s="449"/>
      <c r="BR28" s="449"/>
      <c r="BS28" s="449"/>
      <c r="BT28" s="449"/>
      <c r="BU28" s="450"/>
      <c r="BV28" s="448">
        <v>2396093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2540</v>
      </c>
      <c r="R29" s="373"/>
      <c r="S29" s="373"/>
      <c r="T29" s="373"/>
      <c r="U29" s="373"/>
      <c r="V29" s="374"/>
      <c r="W29" s="463"/>
      <c r="X29" s="464"/>
      <c r="Y29" s="465"/>
      <c r="Z29" s="375" t="s">
        <v>177</v>
      </c>
      <c r="AA29" s="376"/>
      <c r="AB29" s="376"/>
      <c r="AC29" s="376"/>
      <c r="AD29" s="376"/>
      <c r="AE29" s="376"/>
      <c r="AF29" s="376"/>
      <c r="AG29" s="377"/>
      <c r="AH29" s="372">
        <v>188</v>
      </c>
      <c r="AI29" s="373"/>
      <c r="AJ29" s="373"/>
      <c r="AK29" s="373"/>
      <c r="AL29" s="374"/>
      <c r="AM29" s="372">
        <v>577160</v>
      </c>
      <c r="AN29" s="373"/>
      <c r="AO29" s="373"/>
      <c r="AP29" s="373"/>
      <c r="AQ29" s="373"/>
      <c r="AR29" s="374"/>
      <c r="AS29" s="372">
        <v>3070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352</v>
      </c>
      <c r="BO29" s="420"/>
      <c r="BP29" s="420"/>
      <c r="BQ29" s="420"/>
      <c r="BR29" s="420"/>
      <c r="BS29" s="420"/>
      <c r="BT29" s="420"/>
      <c r="BU29" s="421"/>
      <c r="BV29" s="419">
        <v>352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191836</v>
      </c>
      <c r="BO30" s="454"/>
      <c r="BP30" s="454"/>
      <c r="BQ30" s="454"/>
      <c r="BR30" s="454"/>
      <c r="BS30" s="454"/>
      <c r="BT30" s="454"/>
      <c r="BU30" s="455"/>
      <c r="BV30" s="453">
        <v>411621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安芸地区衛生施設管理組合（一般会計）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安芸地区衛生施設管理組合（安芸地区広域ごみ焼却場事業特別会計）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広島県市町総合事務組合（一般会計）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広島県海田高等学校財産組合（一般会計）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広島県後期高齢者医療広域連合（一般会計）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広島県後期高齢者医療広域連合（特別会計）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JOaTNCFsqMDiHW6TClQXRAc301drbx/sZfqjYtf1K0FKjqmzniuPsWuVUPXy0pVyb0KKZIHF19Bm4v6S9S2HA==" saltValue="ipffSFy6h05Alhxee7Tn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8.57</v>
      </c>
      <c r="G34" s="33">
        <v>7.41</v>
      </c>
      <c r="H34" s="33">
        <v>8.7899999999999991</v>
      </c>
      <c r="I34" s="33">
        <v>8.26</v>
      </c>
      <c r="J34" s="34">
        <v>9.36</v>
      </c>
      <c r="K34" s="22"/>
      <c r="L34" s="22"/>
      <c r="M34" s="22"/>
      <c r="N34" s="22"/>
      <c r="O34" s="22"/>
      <c r="P34" s="22"/>
    </row>
    <row r="35" spans="1:16" ht="39" customHeight="1" x14ac:dyDescent="0.15">
      <c r="A35" s="22"/>
      <c r="B35" s="35"/>
      <c r="C35" s="1145" t="s">
        <v>531</v>
      </c>
      <c r="D35" s="1146"/>
      <c r="E35" s="1147"/>
      <c r="F35" s="36">
        <v>8.99</v>
      </c>
      <c r="G35" s="37">
        <v>7.98</v>
      </c>
      <c r="H35" s="37">
        <v>9.11</v>
      </c>
      <c r="I35" s="37">
        <v>5.33</v>
      </c>
      <c r="J35" s="38">
        <v>5.08</v>
      </c>
      <c r="K35" s="22"/>
      <c r="L35" s="22"/>
      <c r="M35" s="22"/>
      <c r="N35" s="22"/>
      <c r="O35" s="22"/>
      <c r="P35" s="22"/>
    </row>
    <row r="36" spans="1:16" ht="39" customHeight="1" x14ac:dyDescent="0.15">
      <c r="A36" s="22"/>
      <c r="B36" s="35"/>
      <c r="C36" s="1145" t="s">
        <v>532</v>
      </c>
      <c r="D36" s="1146"/>
      <c r="E36" s="1147"/>
      <c r="F36" s="36" t="s">
        <v>485</v>
      </c>
      <c r="G36" s="37" t="s">
        <v>485</v>
      </c>
      <c r="H36" s="37" t="s">
        <v>485</v>
      </c>
      <c r="I36" s="37">
        <v>1.65</v>
      </c>
      <c r="J36" s="38">
        <v>3.38</v>
      </c>
      <c r="K36" s="22"/>
      <c r="L36" s="22"/>
      <c r="M36" s="22"/>
      <c r="N36" s="22"/>
      <c r="O36" s="22"/>
      <c r="P36" s="22"/>
    </row>
    <row r="37" spans="1:16" ht="39" customHeight="1" x14ac:dyDescent="0.15">
      <c r="A37" s="22"/>
      <c r="B37" s="35"/>
      <c r="C37" s="1145" t="s">
        <v>533</v>
      </c>
      <c r="D37" s="1146"/>
      <c r="E37" s="1147"/>
      <c r="F37" s="36">
        <v>1.08</v>
      </c>
      <c r="G37" s="37">
        <v>1.33</v>
      </c>
      <c r="H37" s="37">
        <v>1.1200000000000001</v>
      </c>
      <c r="I37" s="37">
        <v>1.2</v>
      </c>
      <c r="J37" s="38">
        <v>0.59</v>
      </c>
      <c r="K37" s="22"/>
      <c r="L37" s="22"/>
      <c r="M37" s="22"/>
      <c r="N37" s="22"/>
      <c r="O37" s="22"/>
      <c r="P37" s="22"/>
    </row>
    <row r="38" spans="1:16" ht="39" customHeight="1" x14ac:dyDescent="0.15">
      <c r="A38" s="22"/>
      <c r="B38" s="35"/>
      <c r="C38" s="1145" t="s">
        <v>534</v>
      </c>
      <c r="D38" s="1146"/>
      <c r="E38" s="1147"/>
      <c r="F38" s="36">
        <v>0.87</v>
      </c>
      <c r="G38" s="37">
        <v>0.96</v>
      </c>
      <c r="H38" s="37">
        <v>0.94</v>
      </c>
      <c r="I38" s="37">
        <v>0.56999999999999995</v>
      </c>
      <c r="J38" s="38">
        <v>0.37</v>
      </c>
      <c r="K38" s="22"/>
      <c r="L38" s="22"/>
      <c r="M38" s="22"/>
      <c r="N38" s="22"/>
      <c r="O38" s="22"/>
      <c r="P38" s="22"/>
    </row>
    <row r="39" spans="1:16" ht="39" customHeight="1" x14ac:dyDescent="0.15">
      <c r="A39" s="22"/>
      <c r="B39" s="35"/>
      <c r="C39" s="1145" t="s">
        <v>535</v>
      </c>
      <c r="D39" s="1146"/>
      <c r="E39" s="1147"/>
      <c r="F39" s="36">
        <v>0</v>
      </c>
      <c r="G39" s="37">
        <v>0.01</v>
      </c>
      <c r="H39" s="37">
        <v>0.02</v>
      </c>
      <c r="I39" s="37">
        <v>0.01</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v>0</v>
      </c>
      <c r="G43" s="42">
        <v>0.03</v>
      </c>
      <c r="H43" s="42">
        <v>0.11</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iSlAzCDMmB2gGpu5QmGHtd1H70IJqUsFJq6bJSGQZBqUy9/eXhcV/z+JJTweYVn0BNWtesRVjSgdvumeQ+vIw==" saltValue="B4KV5DJk877QR5W6LtYa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907</v>
      </c>
      <c r="L45" s="60">
        <v>968</v>
      </c>
      <c r="M45" s="60">
        <v>969</v>
      </c>
      <c r="N45" s="60">
        <v>978</v>
      </c>
      <c r="O45" s="61">
        <v>1002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288</v>
      </c>
      <c r="L48" s="64">
        <v>317</v>
      </c>
      <c r="M48" s="64">
        <v>419</v>
      </c>
      <c r="N48" s="64">
        <v>299</v>
      </c>
      <c r="O48" s="65">
        <v>194</v>
      </c>
      <c r="P48" s="48"/>
      <c r="Q48" s="48"/>
      <c r="R48" s="48"/>
      <c r="S48" s="48"/>
      <c r="T48" s="48"/>
      <c r="U48" s="48"/>
    </row>
    <row r="49" spans="1:21" ht="30.75" customHeight="1" x14ac:dyDescent="0.15">
      <c r="A49" s="48"/>
      <c r="B49" s="1178"/>
      <c r="C49" s="1179"/>
      <c r="D49" s="62"/>
      <c r="E49" s="1155" t="s">
        <v>14</v>
      </c>
      <c r="F49" s="1155"/>
      <c r="G49" s="1155"/>
      <c r="H49" s="1155"/>
      <c r="I49" s="1155"/>
      <c r="J49" s="1156"/>
      <c r="K49" s="63">
        <v>27</v>
      </c>
      <c r="L49" s="64">
        <v>39</v>
      </c>
      <c r="M49" s="64">
        <v>39</v>
      </c>
      <c r="N49" s="64">
        <v>39</v>
      </c>
      <c r="O49" s="65">
        <v>39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916</v>
      </c>
      <c r="L52" s="64">
        <v>948</v>
      </c>
      <c r="M52" s="64">
        <v>948</v>
      </c>
      <c r="N52" s="64">
        <v>889</v>
      </c>
      <c r="O52" s="65">
        <v>809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306</v>
      </c>
      <c r="L53" s="69">
        <v>376</v>
      </c>
      <c r="M53" s="69">
        <v>479</v>
      </c>
      <c r="N53" s="69">
        <v>427</v>
      </c>
      <c r="O53" s="70">
        <v>426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Cez2xpJiUFbxxCw0OAQFetcgwNTuQMu9YygACwa5qDOxeYYOT4jKZ/nRj1F3OoUAR+VhrUfBynufLK8ilXs6Q==" saltValue="1i76igRdg1IESJMH5p82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7" zoomScaleNormal="5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9578</v>
      </c>
      <c r="J41" s="344">
        <v>9384</v>
      </c>
      <c r="K41" s="344">
        <v>10395</v>
      </c>
      <c r="L41" s="344">
        <v>10674</v>
      </c>
      <c r="M41" s="345">
        <v>9541</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3730</v>
      </c>
      <c r="J43" s="347">
        <v>3467</v>
      </c>
      <c r="K43" s="347">
        <v>3849</v>
      </c>
      <c r="L43" s="347">
        <v>3362</v>
      </c>
      <c r="M43" s="348">
        <v>2739</v>
      </c>
    </row>
    <row r="44" spans="2:13" ht="27.75" customHeight="1" x14ac:dyDescent="0.15">
      <c r="B44" s="1186"/>
      <c r="C44" s="1187"/>
      <c r="D44" s="106"/>
      <c r="E44" s="1190" t="s">
        <v>34</v>
      </c>
      <c r="F44" s="1190"/>
      <c r="G44" s="1190"/>
      <c r="H44" s="1191"/>
      <c r="I44" s="346">
        <v>436</v>
      </c>
      <c r="J44" s="347">
        <v>438</v>
      </c>
      <c r="K44" s="347">
        <v>399</v>
      </c>
      <c r="L44" s="347">
        <v>361</v>
      </c>
      <c r="M44" s="348">
        <v>322</v>
      </c>
    </row>
    <row r="45" spans="2:13" ht="27.75" customHeight="1" x14ac:dyDescent="0.15">
      <c r="B45" s="1186"/>
      <c r="C45" s="1187"/>
      <c r="D45" s="106"/>
      <c r="E45" s="1190" t="s">
        <v>35</v>
      </c>
      <c r="F45" s="1190"/>
      <c r="G45" s="1190"/>
      <c r="H45" s="1191"/>
      <c r="I45" s="346">
        <v>728</v>
      </c>
      <c r="J45" s="347">
        <v>684</v>
      </c>
      <c r="K45" s="347">
        <v>700</v>
      </c>
      <c r="L45" s="347">
        <v>805</v>
      </c>
      <c r="M45" s="348">
        <v>757</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4009</v>
      </c>
      <c r="J50" s="347">
        <v>4203</v>
      </c>
      <c r="K50" s="347">
        <v>4137</v>
      </c>
      <c r="L50" s="347">
        <v>3718</v>
      </c>
      <c r="M50" s="348">
        <v>3515</v>
      </c>
    </row>
    <row r="51" spans="2:13" ht="27.75" customHeight="1" x14ac:dyDescent="0.15">
      <c r="B51" s="1186"/>
      <c r="C51" s="1187"/>
      <c r="D51" s="106"/>
      <c r="E51" s="1190" t="s">
        <v>42</v>
      </c>
      <c r="F51" s="1190"/>
      <c r="G51" s="1190"/>
      <c r="H51" s="1191"/>
      <c r="I51" s="346" t="s">
        <v>485</v>
      </c>
      <c r="J51" s="347" t="s">
        <v>485</v>
      </c>
      <c r="K51" s="347" t="s">
        <v>485</v>
      </c>
      <c r="L51" s="347" t="s">
        <v>485</v>
      </c>
      <c r="M51" s="348" t="s">
        <v>485</v>
      </c>
    </row>
    <row r="52" spans="2:13" ht="27.75" customHeight="1" x14ac:dyDescent="0.15">
      <c r="B52" s="1188"/>
      <c r="C52" s="1189"/>
      <c r="D52" s="106"/>
      <c r="E52" s="1190" t="s">
        <v>43</v>
      </c>
      <c r="F52" s="1190"/>
      <c r="G52" s="1190"/>
      <c r="H52" s="1191"/>
      <c r="I52" s="346">
        <v>11944</v>
      </c>
      <c r="J52" s="347">
        <v>11924</v>
      </c>
      <c r="K52" s="347">
        <v>11823</v>
      </c>
      <c r="L52" s="347">
        <v>11426</v>
      </c>
      <c r="M52" s="348">
        <v>10905</v>
      </c>
    </row>
    <row r="53" spans="2:13" ht="27.75" customHeight="1" thickBot="1" x14ac:dyDescent="0.2">
      <c r="B53" s="1192" t="s">
        <v>19</v>
      </c>
      <c r="C53" s="1193"/>
      <c r="D53" s="110"/>
      <c r="E53" s="1194" t="s">
        <v>44</v>
      </c>
      <c r="F53" s="1194"/>
      <c r="G53" s="1194"/>
      <c r="H53" s="1195"/>
      <c r="I53" s="349">
        <v>-1482</v>
      </c>
      <c r="J53" s="350">
        <v>-2155</v>
      </c>
      <c r="K53" s="350">
        <v>-617</v>
      </c>
      <c r="L53" s="350">
        <v>58</v>
      </c>
      <c r="M53" s="351">
        <v>-1061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FCAQn+Pl8eOG4iBp7xd9jglDK8ATOlyMgnbpiM8qKmnkFVMXhAScOmi445itCgl+tgviMrxtgfj8Lo1qJDj/g==" saltValue="7wUpFVrjn/ktjB1RuSuO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2432</v>
      </c>
      <c r="G55" s="352">
        <v>2396</v>
      </c>
      <c r="H55" s="353">
        <v>2643</v>
      </c>
    </row>
    <row r="56" spans="2:8" ht="52.5" customHeight="1" x14ac:dyDescent="0.15">
      <c r="B56" s="122"/>
      <c r="C56" s="1213" t="s">
        <v>47</v>
      </c>
      <c r="D56" s="1213"/>
      <c r="E56" s="1214"/>
      <c r="F56" s="354">
        <v>0</v>
      </c>
      <c r="G56" s="354">
        <v>0</v>
      </c>
      <c r="H56" s="355">
        <v>0</v>
      </c>
    </row>
    <row r="57" spans="2:8" ht="53.25" customHeight="1" x14ac:dyDescent="0.15">
      <c r="B57" s="122"/>
      <c r="C57" s="1215" t="s">
        <v>48</v>
      </c>
      <c r="D57" s="1215"/>
      <c r="E57" s="1216"/>
      <c r="F57" s="356">
        <v>1102</v>
      </c>
      <c r="G57" s="356">
        <v>412</v>
      </c>
      <c r="H57" s="357">
        <v>192</v>
      </c>
    </row>
    <row r="58" spans="2:8" ht="45.75" customHeight="1" x14ac:dyDescent="0.15">
      <c r="B58" s="123"/>
      <c r="C58" s="1203" t="s">
        <v>550</v>
      </c>
      <c r="D58" s="1204"/>
      <c r="E58" s="1205"/>
      <c r="F58" s="358">
        <v>1024</v>
      </c>
      <c r="G58" s="358">
        <v>345</v>
      </c>
      <c r="H58" s="359">
        <v>123</v>
      </c>
    </row>
    <row r="59" spans="2:8" ht="45.75" customHeight="1" x14ac:dyDescent="0.15">
      <c r="B59" s="123"/>
      <c r="C59" s="1203" t="s">
        <v>551</v>
      </c>
      <c r="D59" s="1204"/>
      <c r="E59" s="1205"/>
      <c r="F59" s="358">
        <v>40</v>
      </c>
      <c r="G59" s="358">
        <v>39</v>
      </c>
      <c r="H59" s="359">
        <v>38</v>
      </c>
    </row>
    <row r="60" spans="2:8" ht="45.75" customHeight="1" x14ac:dyDescent="0.15">
      <c r="B60" s="123"/>
      <c r="C60" s="1203" t="s">
        <v>552</v>
      </c>
      <c r="D60" s="1204"/>
      <c r="E60" s="1205"/>
      <c r="F60" s="358">
        <v>29</v>
      </c>
      <c r="G60" s="358">
        <v>28</v>
      </c>
      <c r="H60" s="359">
        <v>27</v>
      </c>
    </row>
    <row r="61" spans="2:8" ht="45.75" customHeight="1" x14ac:dyDescent="0.15">
      <c r="B61" s="123"/>
      <c r="C61" s="1203" t="s">
        <v>553</v>
      </c>
      <c r="D61" s="1204"/>
      <c r="E61" s="1205"/>
      <c r="F61" s="358">
        <v>9</v>
      </c>
      <c r="G61" s="358">
        <v>0</v>
      </c>
      <c r="H61" s="359">
        <v>3</v>
      </c>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3535</v>
      </c>
      <c r="G63" s="362">
        <v>2808</v>
      </c>
      <c r="H63" s="363">
        <v>2835</v>
      </c>
    </row>
    <row r="64" spans="2:8" x14ac:dyDescent="0.15"/>
  </sheetData>
  <sheetProtection algorithmName="SHA-512" hashValue="0uAkZsvao305ZpQG18eu0VRWIjezhnNVXTgWcAj1wZ1UTDxscJYaa6Vg9t4BN1ffVUsqGK7puL1pM08E9ugEQw==" saltValue="246GnEaYA1gB7gmTzqQZ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38814</v>
      </c>
      <c r="E3" s="144"/>
      <c r="F3" s="145">
        <v>52068</v>
      </c>
      <c r="G3" s="146"/>
      <c r="H3" s="147"/>
    </row>
    <row r="4" spans="1:8" x14ac:dyDescent="0.15">
      <c r="A4" s="148"/>
      <c r="B4" s="149"/>
      <c r="C4" s="150"/>
      <c r="D4" s="151">
        <v>14313</v>
      </c>
      <c r="E4" s="152"/>
      <c r="F4" s="153">
        <v>26936</v>
      </c>
      <c r="G4" s="154"/>
      <c r="H4" s="155"/>
    </row>
    <row r="5" spans="1:8" x14ac:dyDescent="0.15">
      <c r="A5" s="136" t="s">
        <v>518</v>
      </c>
      <c r="B5" s="141"/>
      <c r="C5" s="142"/>
      <c r="D5" s="143">
        <v>65054</v>
      </c>
      <c r="E5" s="144"/>
      <c r="F5" s="145">
        <v>47161</v>
      </c>
      <c r="G5" s="146"/>
      <c r="H5" s="147"/>
    </row>
    <row r="6" spans="1:8" x14ac:dyDescent="0.15">
      <c r="A6" s="148"/>
      <c r="B6" s="149"/>
      <c r="C6" s="150"/>
      <c r="D6" s="151">
        <v>36178</v>
      </c>
      <c r="E6" s="152"/>
      <c r="F6" s="153">
        <v>24595</v>
      </c>
      <c r="G6" s="154"/>
      <c r="H6" s="155"/>
    </row>
    <row r="7" spans="1:8" x14ac:dyDescent="0.15">
      <c r="A7" s="136" t="s">
        <v>519</v>
      </c>
      <c r="B7" s="141"/>
      <c r="C7" s="142"/>
      <c r="D7" s="143">
        <v>92499</v>
      </c>
      <c r="E7" s="144"/>
      <c r="F7" s="145">
        <v>43423</v>
      </c>
      <c r="G7" s="146"/>
      <c r="H7" s="147"/>
    </row>
    <row r="8" spans="1:8" x14ac:dyDescent="0.15">
      <c r="A8" s="148"/>
      <c r="B8" s="149"/>
      <c r="C8" s="150"/>
      <c r="D8" s="151">
        <v>77695</v>
      </c>
      <c r="E8" s="152"/>
      <c r="F8" s="153">
        <v>22207</v>
      </c>
      <c r="G8" s="154"/>
      <c r="H8" s="155"/>
    </row>
    <row r="9" spans="1:8" x14ac:dyDescent="0.15">
      <c r="A9" s="136" t="s">
        <v>520</v>
      </c>
      <c r="B9" s="141"/>
      <c r="C9" s="142"/>
      <c r="D9" s="143">
        <v>65094</v>
      </c>
      <c r="E9" s="144"/>
      <c r="F9" s="145">
        <v>45265</v>
      </c>
      <c r="G9" s="146"/>
      <c r="H9" s="147"/>
    </row>
    <row r="10" spans="1:8" x14ac:dyDescent="0.15">
      <c r="A10" s="148"/>
      <c r="B10" s="149"/>
      <c r="C10" s="150"/>
      <c r="D10" s="151">
        <v>51110</v>
      </c>
      <c r="E10" s="152"/>
      <c r="F10" s="153">
        <v>22600</v>
      </c>
      <c r="G10" s="154"/>
      <c r="H10" s="155"/>
    </row>
    <row r="11" spans="1:8" x14ac:dyDescent="0.15">
      <c r="A11" s="136" t="s">
        <v>521</v>
      </c>
      <c r="B11" s="141"/>
      <c r="C11" s="142"/>
      <c r="D11" s="143">
        <v>43188</v>
      </c>
      <c r="E11" s="144"/>
      <c r="F11" s="145">
        <v>54621</v>
      </c>
      <c r="G11" s="146"/>
      <c r="H11" s="147"/>
    </row>
    <row r="12" spans="1:8" x14ac:dyDescent="0.15">
      <c r="A12" s="148"/>
      <c r="B12" s="149"/>
      <c r="C12" s="156"/>
      <c r="D12" s="151">
        <v>20148</v>
      </c>
      <c r="E12" s="152"/>
      <c r="F12" s="153">
        <v>30892</v>
      </c>
      <c r="G12" s="154"/>
      <c r="H12" s="155"/>
    </row>
    <row r="13" spans="1:8" x14ac:dyDescent="0.15">
      <c r="A13" s="136"/>
      <c r="B13" s="141"/>
      <c r="C13" s="157"/>
      <c r="D13" s="158">
        <v>60930</v>
      </c>
      <c r="E13" s="159"/>
      <c r="F13" s="160">
        <v>48508</v>
      </c>
      <c r="G13" s="161"/>
      <c r="H13" s="147"/>
    </row>
    <row r="14" spans="1:8" x14ac:dyDescent="0.15">
      <c r="A14" s="148"/>
      <c r="B14" s="149"/>
      <c r="C14" s="150"/>
      <c r="D14" s="151">
        <v>39889</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8.57</v>
      </c>
      <c r="C19" s="162">
        <f>ROUND(VALUE(SUBSTITUTE(実質収支比率等に係る経年分析!G$48,"▲","-")),2)</f>
        <v>7.41</v>
      </c>
      <c r="D19" s="162">
        <f>ROUND(VALUE(SUBSTITUTE(実質収支比率等に係る経年分析!H$48,"▲","-")),2)</f>
        <v>8.8000000000000007</v>
      </c>
      <c r="E19" s="162">
        <f>ROUND(VALUE(SUBSTITUTE(実質収支比率等に係る経年分析!I$48,"▲","-")),2)</f>
        <v>8.27</v>
      </c>
      <c r="F19" s="162">
        <f>ROUND(VALUE(SUBSTITUTE(実質収支比率等に係る経年分析!J$48,"▲","-")),2)</f>
        <v>9.3699999999999992</v>
      </c>
    </row>
    <row r="20" spans="1:11" x14ac:dyDescent="0.15">
      <c r="A20" s="162" t="s">
        <v>53</v>
      </c>
      <c r="B20" s="162">
        <f>ROUND(VALUE(SUBSTITUTE(実質収支比率等に係る経年分析!F$47,"▲","-")),2)</f>
        <v>34.93</v>
      </c>
      <c r="C20" s="162">
        <f>ROUND(VALUE(SUBSTITUTE(実質収支比率等に係る経年分析!G$47,"▲","-")),2)</f>
        <v>35.04</v>
      </c>
      <c r="D20" s="162">
        <f>ROUND(VALUE(SUBSTITUTE(実質収支比率等に係る経年分析!H$47,"▲","-")),2)</f>
        <v>34.83</v>
      </c>
      <c r="E20" s="162">
        <f>ROUND(VALUE(SUBSTITUTE(実質収支比率等に係る経年分析!I$47,"▲","-")),2)</f>
        <v>33.74</v>
      </c>
      <c r="F20" s="162">
        <f>ROUND(VALUE(SUBSTITUTE(実質収支比率等に係る経年分析!J$47,"▲","-")),2)</f>
        <v>35.33</v>
      </c>
    </row>
    <row r="21" spans="1:11" x14ac:dyDescent="0.15">
      <c r="A21" s="162" t="s">
        <v>54</v>
      </c>
      <c r="B21" s="162">
        <f>IF(ISNUMBER(VALUE(SUBSTITUTE(実質収支比率等に係る経年分析!F$49,"▲","-"))),ROUND(VALUE(SUBSTITUTE(実質収支比率等に係る経年分析!F$49,"▲","-")),2),NA())</f>
        <v>1.82</v>
      </c>
      <c r="C21" s="162">
        <f>IF(ISNUMBER(VALUE(SUBSTITUTE(実質収支比率等に係る経年分析!G$49,"▲","-"))),ROUND(VALUE(SUBSTITUTE(実質収支比率等に係る経年分析!G$49,"▲","-")),2),NA())</f>
        <v>6.49</v>
      </c>
      <c r="D21" s="162">
        <f>IF(ISNUMBER(VALUE(SUBSTITUTE(実質収支比率等に係る経年分析!H$49,"▲","-"))),ROUND(VALUE(SUBSTITUTE(実質収支比率等に係る経年分析!H$49,"▲","-")),2),NA())</f>
        <v>1.04</v>
      </c>
      <c r="E21" s="162">
        <f>IF(ISNUMBER(VALUE(SUBSTITUTE(実質収支比率等に係る経年分析!I$49,"▲","-"))),ROUND(VALUE(SUBSTITUTE(実質収支比率等に係る経年分析!I$49,"▲","-")),2),NA())</f>
        <v>-5.26</v>
      </c>
      <c r="F21" s="162">
        <f>IF(ISNUMBER(VALUE(SUBSTITUTE(実質収支比率等に係る経年分析!J$49,"▲","-"))),ROUND(VALUE(SUBSTITUTE(実質収支比率等に係る経年分析!J$49,"▲","-")),2),NA())</f>
        <v>9.73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0.56999999999999995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8.7899999999999991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9.36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916</v>
      </c>
      <c r="E42" s="164"/>
      <c r="F42" s="164"/>
      <c r="G42" s="164">
        <f>'実質公債費比率（分子）の構造'!L$52</f>
        <v>948</v>
      </c>
      <c r="H42" s="164"/>
      <c r="I42" s="164"/>
      <c r="J42" s="164">
        <f>'実質公債費比率（分子）の構造'!M$52</f>
        <v>948</v>
      </c>
      <c r="K42" s="164"/>
      <c r="L42" s="164"/>
      <c r="M42" s="164">
        <f>'実質公債費比率（分子）の構造'!N$52</f>
        <v>889</v>
      </c>
      <c r="N42" s="164"/>
      <c r="O42" s="164"/>
      <c r="P42" s="164">
        <f>'実質公債費比率（分子）の構造'!O$52</f>
        <v>809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27</v>
      </c>
      <c r="C45" s="164"/>
      <c r="D45" s="164"/>
      <c r="E45" s="164">
        <f>'実質公債費比率（分子）の構造'!L$49</f>
        <v>39</v>
      </c>
      <c r="F45" s="164"/>
      <c r="G45" s="164"/>
      <c r="H45" s="164">
        <f>'実質公債費比率（分子）の構造'!M$49</f>
        <v>39</v>
      </c>
      <c r="I45" s="164"/>
      <c r="J45" s="164"/>
      <c r="K45" s="164">
        <f>'実質公債費比率（分子）の構造'!N$49</f>
        <v>39</v>
      </c>
      <c r="L45" s="164"/>
      <c r="M45" s="164"/>
      <c r="N45" s="164">
        <f>'実質公債費比率（分子）の構造'!O$49</f>
        <v>39</v>
      </c>
      <c r="O45" s="164"/>
      <c r="P45" s="164"/>
    </row>
    <row r="46" spans="1:16" x14ac:dyDescent="0.15">
      <c r="A46" s="164" t="s">
        <v>64</v>
      </c>
      <c r="B46" s="164">
        <f>'実質公債費比率（分子）の構造'!K$48</f>
        <v>288</v>
      </c>
      <c r="C46" s="164"/>
      <c r="D46" s="164"/>
      <c r="E46" s="164">
        <f>'実質公債費比率（分子）の構造'!L$48</f>
        <v>317</v>
      </c>
      <c r="F46" s="164"/>
      <c r="G46" s="164"/>
      <c r="H46" s="164">
        <f>'実質公債費比率（分子）の構造'!M$48</f>
        <v>419</v>
      </c>
      <c r="I46" s="164"/>
      <c r="J46" s="164"/>
      <c r="K46" s="164">
        <f>'実質公債費比率（分子）の構造'!N$48</f>
        <v>299</v>
      </c>
      <c r="L46" s="164"/>
      <c r="M46" s="164"/>
      <c r="N46" s="164">
        <f>'実質公債費比率（分子）の構造'!O$48</f>
        <v>194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907</v>
      </c>
      <c r="C49" s="164"/>
      <c r="D49" s="164"/>
      <c r="E49" s="164">
        <f>'実質公債費比率（分子）の構造'!L$45</f>
        <v>968</v>
      </c>
      <c r="F49" s="164"/>
      <c r="G49" s="164"/>
      <c r="H49" s="164">
        <f>'実質公債費比率（分子）の構造'!M$45</f>
        <v>969</v>
      </c>
      <c r="I49" s="164"/>
      <c r="J49" s="164"/>
      <c r="K49" s="164">
        <f>'実質公債費比率（分子）の構造'!N$45</f>
        <v>978</v>
      </c>
      <c r="L49" s="164"/>
      <c r="M49" s="164"/>
      <c r="N49" s="164">
        <f>'実質公債費比率（分子）の構造'!O$45</f>
        <v>1002</v>
      </c>
      <c r="O49" s="164"/>
      <c r="P49" s="164"/>
    </row>
    <row r="50" spans="1:16" x14ac:dyDescent="0.15">
      <c r="A50" s="164" t="s">
        <v>67</v>
      </c>
      <c r="B50" s="164" t="e">
        <f>NA()</f>
        <v>#N/A</v>
      </c>
      <c r="C50" s="164">
        <f>IF(ISNUMBER('実質公債費比率（分子）の構造'!K$53),'実質公債費比率（分子）の構造'!K$53,NA())</f>
        <v>306</v>
      </c>
      <c r="D50" s="164" t="e">
        <f>NA()</f>
        <v>#N/A</v>
      </c>
      <c r="E50" s="164" t="e">
        <f>NA()</f>
        <v>#N/A</v>
      </c>
      <c r="F50" s="164">
        <f>IF(ISNUMBER('実質公債費比率（分子）の構造'!L$53),'実質公債費比率（分子）の構造'!L$53,NA())</f>
        <v>376</v>
      </c>
      <c r="G50" s="164" t="e">
        <f>NA()</f>
        <v>#N/A</v>
      </c>
      <c r="H50" s="164" t="e">
        <f>NA()</f>
        <v>#N/A</v>
      </c>
      <c r="I50" s="164">
        <f>IF(ISNUMBER('実質公債費比率（分子）の構造'!M$53),'実質公債費比率（分子）の構造'!M$53,NA())</f>
        <v>479</v>
      </c>
      <c r="J50" s="164" t="e">
        <f>NA()</f>
        <v>#N/A</v>
      </c>
      <c r="K50" s="164" t="e">
        <f>NA()</f>
        <v>#N/A</v>
      </c>
      <c r="L50" s="164">
        <f>IF(ISNUMBER('実質公債費比率（分子）の構造'!N$53),'実質公債費比率（分子）の構造'!N$53,NA())</f>
        <v>427</v>
      </c>
      <c r="M50" s="164" t="e">
        <f>NA()</f>
        <v>#N/A</v>
      </c>
      <c r="N50" s="164" t="e">
        <f>NA()</f>
        <v>#N/A</v>
      </c>
      <c r="O50" s="164">
        <f>IF(ISNUMBER('実質公債費比率（分子）の構造'!O$53),'実質公債費比率（分子）の構造'!O$53,NA())</f>
        <v>426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11944</v>
      </c>
      <c r="E56" s="163"/>
      <c r="F56" s="163"/>
      <c r="G56" s="163">
        <f>'将来負担比率（分子）の構造'!J$52</f>
        <v>11924</v>
      </c>
      <c r="H56" s="163"/>
      <c r="I56" s="163"/>
      <c r="J56" s="163">
        <f>'将来負担比率（分子）の構造'!K$52</f>
        <v>11823</v>
      </c>
      <c r="K56" s="163"/>
      <c r="L56" s="163"/>
      <c r="M56" s="163">
        <f>'将来負担比率（分子）の構造'!L$52</f>
        <v>11426</v>
      </c>
      <c r="N56" s="163"/>
      <c r="O56" s="163"/>
      <c r="P56" s="163">
        <f>'将来負担比率（分子）の構造'!M$52</f>
        <v>10905</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4009</v>
      </c>
      <c r="E58" s="163"/>
      <c r="F58" s="163"/>
      <c r="G58" s="163">
        <f>'将来負担比率（分子）の構造'!J$50</f>
        <v>4203</v>
      </c>
      <c r="H58" s="163"/>
      <c r="I58" s="163"/>
      <c r="J58" s="163">
        <f>'将来負担比率（分子）の構造'!K$50</f>
        <v>4137</v>
      </c>
      <c r="K58" s="163"/>
      <c r="L58" s="163"/>
      <c r="M58" s="163">
        <f>'将来負担比率（分子）の構造'!L$50</f>
        <v>3718</v>
      </c>
      <c r="N58" s="163"/>
      <c r="O58" s="163"/>
      <c r="P58" s="163">
        <f>'将来負担比率（分子）の構造'!M$50</f>
        <v>3515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728</v>
      </c>
      <c r="C62" s="163"/>
      <c r="D62" s="163"/>
      <c r="E62" s="163">
        <f>'将来負担比率（分子）の構造'!J$45</f>
        <v>684</v>
      </c>
      <c r="F62" s="163"/>
      <c r="G62" s="163"/>
      <c r="H62" s="163">
        <f>'将来負担比率（分子）の構造'!K$45</f>
        <v>700</v>
      </c>
      <c r="I62" s="163"/>
      <c r="J62" s="163"/>
      <c r="K62" s="163">
        <f>'将来負担比率（分子）の構造'!L$45</f>
        <v>805</v>
      </c>
      <c r="L62" s="163"/>
      <c r="M62" s="163"/>
      <c r="N62" s="163">
        <f>'将来負担比率（分子）の構造'!M$45</f>
        <v>757</v>
      </c>
      <c r="O62" s="163"/>
      <c r="P62" s="163"/>
    </row>
    <row r="63" spans="1:16" x14ac:dyDescent="0.15">
      <c r="A63" s="163" t="s">
        <v>34</v>
      </c>
      <c r="B63" s="163">
        <f>'将来負担比率（分子）の構造'!I$44</f>
        <v>436</v>
      </c>
      <c r="C63" s="163"/>
      <c r="D63" s="163"/>
      <c r="E63" s="163">
        <f>'将来負担比率（分子）の構造'!J$44</f>
        <v>438</v>
      </c>
      <c r="F63" s="163"/>
      <c r="G63" s="163"/>
      <c r="H63" s="163">
        <f>'将来負担比率（分子）の構造'!K$44</f>
        <v>399</v>
      </c>
      <c r="I63" s="163"/>
      <c r="J63" s="163"/>
      <c r="K63" s="163">
        <f>'将来負担比率（分子）の構造'!L$44</f>
        <v>361</v>
      </c>
      <c r="L63" s="163"/>
      <c r="M63" s="163"/>
      <c r="N63" s="163">
        <f>'将来負担比率（分子）の構造'!M$44</f>
        <v>322</v>
      </c>
      <c r="O63" s="163"/>
      <c r="P63" s="163"/>
    </row>
    <row r="64" spans="1:16" x14ac:dyDescent="0.15">
      <c r="A64" s="163" t="s">
        <v>33</v>
      </c>
      <c r="B64" s="163">
        <f>'将来負担比率（分子）の構造'!I$43</f>
        <v>3730</v>
      </c>
      <c r="C64" s="163"/>
      <c r="D64" s="163"/>
      <c r="E64" s="163">
        <f>'将来負担比率（分子）の構造'!J$43</f>
        <v>3467</v>
      </c>
      <c r="F64" s="163"/>
      <c r="G64" s="163"/>
      <c r="H64" s="163">
        <f>'将来負担比率（分子）の構造'!K$43</f>
        <v>3849</v>
      </c>
      <c r="I64" s="163"/>
      <c r="J64" s="163"/>
      <c r="K64" s="163">
        <f>'将来負担比率（分子）の構造'!L$43</f>
        <v>3362</v>
      </c>
      <c r="L64" s="163"/>
      <c r="M64" s="163"/>
      <c r="N64" s="163">
        <f>'将来負担比率（分子）の構造'!M$43</f>
        <v>2739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9578</v>
      </c>
      <c r="C66" s="163"/>
      <c r="D66" s="163"/>
      <c r="E66" s="163">
        <f>'将来負担比率（分子）の構造'!J$41</f>
        <v>9384</v>
      </c>
      <c r="F66" s="163"/>
      <c r="G66" s="163"/>
      <c r="H66" s="163">
        <f>'将来負担比率（分子）の構造'!K$41</f>
        <v>10395</v>
      </c>
      <c r="I66" s="163"/>
      <c r="J66" s="163"/>
      <c r="K66" s="163">
        <f>'将来負担比率（分子）の構造'!L$41</f>
        <v>10674</v>
      </c>
      <c r="L66" s="163"/>
      <c r="M66" s="163"/>
      <c r="N66" s="163">
        <f>'将来負担比率（分子）の構造'!M$41</f>
        <v>9541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58</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2432</v>
      </c>
      <c r="C72" s="167">
        <f>基金残高に係る経年分析!G55</f>
        <v>2396</v>
      </c>
      <c r="D72" s="167">
        <f>基金残高に係る経年分析!H55</f>
        <v>2643</v>
      </c>
    </row>
    <row r="73" spans="1:16" x14ac:dyDescent="0.15">
      <c r="A73" s="166" t="s">
        <v>74</v>
      </c>
      <c r="B73" s="167">
        <f>基金残高に係る経年分析!F56</f>
        <v>0</v>
      </c>
      <c r="C73" s="167">
        <f>基金残高に係る経年分析!G56</f>
        <v>0</v>
      </c>
      <c r="D73" s="167">
        <f>基金残高に係る経年分析!H56</f>
        <v>0</v>
      </c>
    </row>
    <row r="74" spans="1:16" x14ac:dyDescent="0.15">
      <c r="A74" s="166" t="s">
        <v>75</v>
      </c>
      <c r="B74" s="167">
        <f>基金残高に係る経年分析!F57</f>
        <v>1102</v>
      </c>
      <c r="C74" s="167">
        <f>基金残高に係る経年分析!G57</f>
        <v>412</v>
      </c>
      <c r="D74" s="167">
        <f>基金残高に係る経年分析!H57</f>
        <v>192</v>
      </c>
    </row>
  </sheetData>
  <sheetProtection algorithmName="SHA-512" hashValue="I8cTzci4DepBZtw5Uotp/h9ldJ2rrYgPfqFo8ccS2csC0zRxgFWEckKJAg3TWQAjyASpqiZYx2vpJhldcH6pOQ==" saltValue="O0i9ZS871qcssQPIlNyP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4945539</v>
      </c>
      <c r="S5" s="677"/>
      <c r="T5" s="677"/>
      <c r="U5" s="677"/>
      <c r="V5" s="677"/>
      <c r="W5" s="677"/>
      <c r="X5" s="677"/>
      <c r="Y5" s="702"/>
      <c r="Z5" s="715">
        <v>34.200000000000003</v>
      </c>
      <c r="AA5" s="715"/>
      <c r="AB5" s="715"/>
      <c r="AC5" s="715"/>
      <c r="AD5" s="716">
        <v>4945539</v>
      </c>
      <c r="AE5" s="716"/>
      <c r="AF5" s="716"/>
      <c r="AG5" s="716"/>
      <c r="AH5" s="716"/>
      <c r="AI5" s="716"/>
      <c r="AJ5" s="716"/>
      <c r="AK5" s="716"/>
      <c r="AL5" s="703">
        <v>63.9</v>
      </c>
      <c r="AM5" s="685"/>
      <c r="AN5" s="685"/>
      <c r="AO5" s="704"/>
      <c r="AP5" s="679" t="s">
        <v>216</v>
      </c>
      <c r="AQ5" s="680"/>
      <c r="AR5" s="680"/>
      <c r="AS5" s="680"/>
      <c r="AT5" s="680"/>
      <c r="AU5" s="680"/>
      <c r="AV5" s="680"/>
      <c r="AW5" s="680"/>
      <c r="AX5" s="680"/>
      <c r="AY5" s="680"/>
      <c r="AZ5" s="680"/>
      <c r="BA5" s="680"/>
      <c r="BB5" s="680"/>
      <c r="BC5" s="680"/>
      <c r="BD5" s="680"/>
      <c r="BE5" s="680"/>
      <c r="BF5" s="681"/>
      <c r="BG5" s="621">
        <v>4945539</v>
      </c>
      <c r="BH5" s="622"/>
      <c r="BI5" s="622"/>
      <c r="BJ5" s="622"/>
      <c r="BK5" s="622"/>
      <c r="BL5" s="622"/>
      <c r="BM5" s="622"/>
      <c r="BN5" s="623"/>
      <c r="BO5" s="659">
        <v>100</v>
      </c>
      <c r="BP5" s="659"/>
      <c r="BQ5" s="659"/>
      <c r="BR5" s="659"/>
      <c r="BS5" s="660">
        <v>44237</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57453</v>
      </c>
      <c r="S6" s="622"/>
      <c r="T6" s="622"/>
      <c r="U6" s="622"/>
      <c r="V6" s="622"/>
      <c r="W6" s="622"/>
      <c r="X6" s="622"/>
      <c r="Y6" s="623"/>
      <c r="Z6" s="659">
        <v>0.4</v>
      </c>
      <c r="AA6" s="659"/>
      <c r="AB6" s="659"/>
      <c r="AC6" s="659"/>
      <c r="AD6" s="660">
        <v>57453</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4945539</v>
      </c>
      <c r="BH6" s="622"/>
      <c r="BI6" s="622"/>
      <c r="BJ6" s="622"/>
      <c r="BK6" s="622"/>
      <c r="BL6" s="622"/>
      <c r="BM6" s="622"/>
      <c r="BN6" s="623"/>
      <c r="BO6" s="659">
        <v>100</v>
      </c>
      <c r="BP6" s="659"/>
      <c r="BQ6" s="659"/>
      <c r="BR6" s="659"/>
      <c r="BS6" s="660">
        <v>44237</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116181</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116099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2646</v>
      </c>
      <c r="S7" s="622"/>
      <c r="T7" s="622"/>
      <c r="U7" s="622"/>
      <c r="V7" s="622"/>
      <c r="W7" s="622"/>
      <c r="X7" s="622"/>
      <c r="Y7" s="623"/>
      <c r="Z7" s="659">
        <v>0</v>
      </c>
      <c r="AA7" s="659"/>
      <c r="AB7" s="659"/>
      <c r="AC7" s="659"/>
      <c r="AD7" s="660">
        <v>2646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2039674</v>
      </c>
      <c r="BH7" s="622"/>
      <c r="BI7" s="622"/>
      <c r="BJ7" s="622"/>
      <c r="BK7" s="622"/>
      <c r="BL7" s="622"/>
      <c r="BM7" s="622"/>
      <c r="BN7" s="623"/>
      <c r="BO7" s="659">
        <v>41.2</v>
      </c>
      <c r="BP7" s="659"/>
      <c r="BQ7" s="659"/>
      <c r="BR7" s="659"/>
      <c r="BS7" s="660">
        <v>44237</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1534885</v>
      </c>
      <c r="CS7" s="622"/>
      <c r="CT7" s="622"/>
      <c r="CU7" s="622"/>
      <c r="CV7" s="622"/>
      <c r="CW7" s="622"/>
      <c r="CX7" s="622"/>
      <c r="CY7" s="623"/>
      <c r="CZ7" s="659">
        <v>11.3</v>
      </c>
      <c r="DA7" s="659"/>
      <c r="DB7" s="659"/>
      <c r="DC7" s="659"/>
      <c r="DD7" s="627">
        <v>257599</v>
      </c>
      <c r="DE7" s="622"/>
      <c r="DF7" s="622"/>
      <c r="DG7" s="622"/>
      <c r="DH7" s="622"/>
      <c r="DI7" s="622"/>
      <c r="DJ7" s="622"/>
      <c r="DK7" s="622"/>
      <c r="DL7" s="622"/>
      <c r="DM7" s="622"/>
      <c r="DN7" s="622"/>
      <c r="DO7" s="622"/>
      <c r="DP7" s="623"/>
      <c r="DQ7" s="627">
        <v>1210154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38957</v>
      </c>
      <c r="S8" s="622"/>
      <c r="T8" s="622"/>
      <c r="U8" s="622"/>
      <c r="V8" s="622"/>
      <c r="W8" s="622"/>
      <c r="X8" s="622"/>
      <c r="Y8" s="623"/>
      <c r="Z8" s="659">
        <v>0.3</v>
      </c>
      <c r="AA8" s="659"/>
      <c r="AB8" s="659"/>
      <c r="AC8" s="659"/>
      <c r="AD8" s="660">
        <v>38957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50312</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6030817</v>
      </c>
      <c r="CS8" s="622"/>
      <c r="CT8" s="622"/>
      <c r="CU8" s="622"/>
      <c r="CV8" s="622"/>
      <c r="CW8" s="622"/>
      <c r="CX8" s="622"/>
      <c r="CY8" s="623"/>
      <c r="CZ8" s="659">
        <v>44.2</v>
      </c>
      <c r="DA8" s="659"/>
      <c r="DB8" s="659"/>
      <c r="DC8" s="659"/>
      <c r="DD8" s="627">
        <v>46683</v>
      </c>
      <c r="DE8" s="622"/>
      <c r="DF8" s="622"/>
      <c r="DG8" s="622"/>
      <c r="DH8" s="622"/>
      <c r="DI8" s="622"/>
      <c r="DJ8" s="622"/>
      <c r="DK8" s="622"/>
      <c r="DL8" s="622"/>
      <c r="DM8" s="622"/>
      <c r="DN8" s="622"/>
      <c r="DO8" s="622"/>
      <c r="DP8" s="623"/>
      <c r="DQ8" s="627">
        <v>2868118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50477</v>
      </c>
      <c r="S9" s="622"/>
      <c r="T9" s="622"/>
      <c r="U9" s="622"/>
      <c r="V9" s="622"/>
      <c r="W9" s="622"/>
      <c r="X9" s="622"/>
      <c r="Y9" s="623"/>
      <c r="Z9" s="659">
        <v>0.3</v>
      </c>
      <c r="AA9" s="659"/>
      <c r="AB9" s="659"/>
      <c r="AC9" s="659"/>
      <c r="AD9" s="660">
        <v>50477</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1668410</v>
      </c>
      <c r="BH9" s="622"/>
      <c r="BI9" s="622"/>
      <c r="BJ9" s="622"/>
      <c r="BK9" s="622"/>
      <c r="BL9" s="622"/>
      <c r="BM9" s="622"/>
      <c r="BN9" s="623"/>
      <c r="BO9" s="659">
        <v>33.700000000000003</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1006426</v>
      </c>
      <c r="CS9" s="622"/>
      <c r="CT9" s="622"/>
      <c r="CU9" s="622"/>
      <c r="CV9" s="622"/>
      <c r="CW9" s="622"/>
      <c r="CX9" s="622"/>
      <c r="CY9" s="623"/>
      <c r="CZ9" s="659">
        <v>7.4</v>
      </c>
      <c r="DA9" s="659"/>
      <c r="DB9" s="659"/>
      <c r="DC9" s="659"/>
      <c r="DD9" s="627">
        <v>8777</v>
      </c>
      <c r="DE9" s="622"/>
      <c r="DF9" s="622"/>
      <c r="DG9" s="622"/>
      <c r="DH9" s="622"/>
      <c r="DI9" s="622"/>
      <c r="DJ9" s="622"/>
      <c r="DK9" s="622"/>
      <c r="DL9" s="622"/>
      <c r="DM9" s="622"/>
      <c r="DN9" s="622"/>
      <c r="DO9" s="622"/>
      <c r="DP9" s="623"/>
      <c r="DQ9" s="627">
        <v>883569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92717</v>
      </c>
      <c r="BH10" s="622"/>
      <c r="BI10" s="622"/>
      <c r="BJ10" s="622"/>
      <c r="BK10" s="622"/>
      <c r="BL10" s="622"/>
      <c r="BM10" s="622"/>
      <c r="BN10" s="623"/>
      <c r="BO10" s="659">
        <v>1.9</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33000</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789263</v>
      </c>
      <c r="S11" s="622"/>
      <c r="T11" s="622"/>
      <c r="U11" s="622"/>
      <c r="V11" s="622"/>
      <c r="W11" s="622"/>
      <c r="X11" s="622"/>
      <c r="Y11" s="623"/>
      <c r="Z11" s="624">
        <v>5.5</v>
      </c>
      <c r="AA11" s="625"/>
      <c r="AB11" s="625"/>
      <c r="AC11" s="626"/>
      <c r="AD11" s="627">
        <v>789263</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228235</v>
      </c>
      <c r="BH11" s="622"/>
      <c r="BI11" s="622"/>
      <c r="BJ11" s="622"/>
      <c r="BK11" s="622"/>
      <c r="BL11" s="622"/>
      <c r="BM11" s="622"/>
      <c r="BN11" s="623"/>
      <c r="BO11" s="659">
        <v>4.5999999999999996</v>
      </c>
      <c r="BP11" s="659"/>
      <c r="BQ11" s="659"/>
      <c r="BR11" s="659"/>
      <c r="BS11" s="660">
        <v>44237</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39112</v>
      </c>
      <c r="CS11" s="622"/>
      <c r="CT11" s="622"/>
      <c r="CU11" s="622"/>
      <c r="CV11" s="622"/>
      <c r="CW11" s="622"/>
      <c r="CX11" s="622"/>
      <c r="CY11" s="623"/>
      <c r="CZ11" s="659">
        <v>0.3</v>
      </c>
      <c r="DA11" s="659"/>
      <c r="DB11" s="659"/>
      <c r="DC11" s="659"/>
      <c r="DD11" s="627">
        <v>20233</v>
      </c>
      <c r="DE11" s="622"/>
      <c r="DF11" s="622"/>
      <c r="DG11" s="622"/>
      <c r="DH11" s="622"/>
      <c r="DI11" s="622"/>
      <c r="DJ11" s="622"/>
      <c r="DK11" s="622"/>
      <c r="DL11" s="622"/>
      <c r="DM11" s="622"/>
      <c r="DN11" s="622"/>
      <c r="DO11" s="622"/>
      <c r="DP11" s="623"/>
      <c r="DQ11" s="627">
        <v>35268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2601172</v>
      </c>
      <c r="BH12" s="622"/>
      <c r="BI12" s="622"/>
      <c r="BJ12" s="622"/>
      <c r="BK12" s="622"/>
      <c r="BL12" s="622"/>
      <c r="BM12" s="622"/>
      <c r="BN12" s="623"/>
      <c r="BO12" s="659">
        <v>52.6</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113360</v>
      </c>
      <c r="CS12" s="622"/>
      <c r="CT12" s="622"/>
      <c r="CU12" s="622"/>
      <c r="CV12" s="622"/>
      <c r="CW12" s="622"/>
      <c r="CX12" s="622"/>
      <c r="CY12" s="623"/>
      <c r="CZ12" s="659">
        <v>0.8</v>
      </c>
      <c r="DA12" s="659"/>
      <c r="DB12" s="659"/>
      <c r="DC12" s="659"/>
      <c r="DD12" s="627" t="s">
        <v>121</v>
      </c>
      <c r="DE12" s="622"/>
      <c r="DF12" s="622"/>
      <c r="DG12" s="622"/>
      <c r="DH12" s="622"/>
      <c r="DI12" s="622"/>
      <c r="DJ12" s="622"/>
      <c r="DK12" s="622"/>
      <c r="DL12" s="622"/>
      <c r="DM12" s="622"/>
      <c r="DN12" s="622"/>
      <c r="DO12" s="622"/>
      <c r="DP12" s="623"/>
      <c r="DQ12" s="627">
        <v>10436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2594504</v>
      </c>
      <c r="BH13" s="622"/>
      <c r="BI13" s="622"/>
      <c r="BJ13" s="622"/>
      <c r="BK13" s="622"/>
      <c r="BL13" s="622"/>
      <c r="BM13" s="622"/>
      <c r="BN13" s="623"/>
      <c r="BO13" s="659">
        <v>52.5</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1564034</v>
      </c>
      <c r="CS13" s="622"/>
      <c r="CT13" s="622"/>
      <c r="CU13" s="622"/>
      <c r="CV13" s="622"/>
      <c r="CW13" s="622"/>
      <c r="CX13" s="622"/>
      <c r="CY13" s="623"/>
      <c r="CZ13" s="659">
        <v>11.5</v>
      </c>
      <c r="DA13" s="659"/>
      <c r="DB13" s="659"/>
      <c r="DC13" s="659"/>
      <c r="DD13" s="627">
        <v>904421</v>
      </c>
      <c r="DE13" s="622"/>
      <c r="DF13" s="622"/>
      <c r="DG13" s="622"/>
      <c r="DH13" s="622"/>
      <c r="DI13" s="622"/>
      <c r="DJ13" s="622"/>
      <c r="DK13" s="622"/>
      <c r="DL13" s="622"/>
      <c r="DM13" s="622"/>
      <c r="DN13" s="622"/>
      <c r="DO13" s="622"/>
      <c r="DP13" s="623"/>
      <c r="DQ13" s="627">
        <v>768653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81493</v>
      </c>
      <c r="BH14" s="622"/>
      <c r="BI14" s="622"/>
      <c r="BJ14" s="622"/>
      <c r="BK14" s="622"/>
      <c r="BL14" s="622"/>
      <c r="BM14" s="622"/>
      <c r="BN14" s="623"/>
      <c r="BO14" s="659">
        <v>1.6</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415040</v>
      </c>
      <c r="CS14" s="622"/>
      <c r="CT14" s="622"/>
      <c r="CU14" s="622"/>
      <c r="CV14" s="622"/>
      <c r="CW14" s="622"/>
      <c r="CX14" s="622"/>
      <c r="CY14" s="623"/>
      <c r="CZ14" s="659">
        <v>3</v>
      </c>
      <c r="DA14" s="659"/>
      <c r="DB14" s="659"/>
      <c r="DC14" s="659"/>
      <c r="DD14" s="627">
        <v>25955</v>
      </c>
      <c r="DE14" s="622"/>
      <c r="DF14" s="622"/>
      <c r="DG14" s="622"/>
      <c r="DH14" s="622"/>
      <c r="DI14" s="622"/>
      <c r="DJ14" s="622"/>
      <c r="DK14" s="622"/>
      <c r="DL14" s="622"/>
      <c r="DM14" s="622"/>
      <c r="DN14" s="622"/>
      <c r="DO14" s="622"/>
      <c r="DP14" s="623"/>
      <c r="DQ14" s="627">
        <v>380235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9961</v>
      </c>
      <c r="S15" s="622"/>
      <c r="T15" s="622"/>
      <c r="U15" s="622"/>
      <c r="V15" s="622"/>
      <c r="W15" s="622"/>
      <c r="X15" s="622"/>
      <c r="Y15" s="623"/>
      <c r="Z15" s="659">
        <v>0.1</v>
      </c>
      <c r="AA15" s="659"/>
      <c r="AB15" s="659"/>
      <c r="AC15" s="659"/>
      <c r="AD15" s="660">
        <v>9961</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223200</v>
      </c>
      <c r="BH15" s="622"/>
      <c r="BI15" s="622"/>
      <c r="BJ15" s="622"/>
      <c r="BK15" s="622"/>
      <c r="BL15" s="622"/>
      <c r="BM15" s="622"/>
      <c r="BN15" s="623"/>
      <c r="BO15" s="659">
        <v>4.5</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1088191</v>
      </c>
      <c r="CS15" s="622"/>
      <c r="CT15" s="622"/>
      <c r="CU15" s="622"/>
      <c r="CV15" s="622"/>
      <c r="CW15" s="622"/>
      <c r="CX15" s="622"/>
      <c r="CY15" s="623"/>
      <c r="CZ15" s="659">
        <v>8</v>
      </c>
      <c r="DA15" s="659"/>
      <c r="DB15" s="659"/>
      <c r="DC15" s="659"/>
      <c r="DD15" s="627">
        <v>66942</v>
      </c>
      <c r="DE15" s="622"/>
      <c r="DF15" s="622"/>
      <c r="DG15" s="622"/>
      <c r="DH15" s="622"/>
      <c r="DI15" s="622"/>
      <c r="DJ15" s="622"/>
      <c r="DK15" s="622"/>
      <c r="DL15" s="622"/>
      <c r="DM15" s="622"/>
      <c r="DN15" s="622"/>
      <c r="DO15" s="622"/>
      <c r="DP15" s="623"/>
      <c r="DQ15" s="627">
        <v>904453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94327</v>
      </c>
      <c r="S16" s="622"/>
      <c r="T16" s="622"/>
      <c r="U16" s="622"/>
      <c r="V16" s="622"/>
      <c r="W16" s="622"/>
      <c r="X16" s="622"/>
      <c r="Y16" s="623"/>
      <c r="Z16" s="659">
        <v>0.7</v>
      </c>
      <c r="AA16" s="659"/>
      <c r="AB16" s="659"/>
      <c r="AC16" s="659"/>
      <c r="AD16" s="660">
        <v>94327</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29953</v>
      </c>
      <c r="CS16" s="622"/>
      <c r="CT16" s="622"/>
      <c r="CU16" s="622"/>
      <c r="CV16" s="622"/>
      <c r="CW16" s="622"/>
      <c r="CX16" s="622"/>
      <c r="CY16" s="623"/>
      <c r="CZ16" s="659">
        <v>0.2</v>
      </c>
      <c r="DA16" s="659"/>
      <c r="DB16" s="659"/>
      <c r="DC16" s="659"/>
      <c r="DD16" s="627" t="s">
        <v>121</v>
      </c>
      <c r="DE16" s="622"/>
      <c r="DF16" s="622"/>
      <c r="DG16" s="622"/>
      <c r="DH16" s="622"/>
      <c r="DI16" s="622"/>
      <c r="DJ16" s="622"/>
      <c r="DK16" s="622"/>
      <c r="DL16" s="622"/>
      <c r="DM16" s="622"/>
      <c r="DN16" s="622"/>
      <c r="DO16" s="622"/>
      <c r="DP16" s="623"/>
      <c r="DQ16" s="627">
        <v>1453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205365</v>
      </c>
      <c r="S17" s="622"/>
      <c r="T17" s="622"/>
      <c r="U17" s="622"/>
      <c r="V17" s="622"/>
      <c r="W17" s="622"/>
      <c r="X17" s="622"/>
      <c r="Y17" s="623"/>
      <c r="Z17" s="659">
        <v>1.4</v>
      </c>
      <c r="AA17" s="659"/>
      <c r="AB17" s="659"/>
      <c r="AC17" s="659"/>
      <c r="AD17" s="660">
        <v>205365</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1668698</v>
      </c>
      <c r="CS17" s="622"/>
      <c r="CT17" s="622"/>
      <c r="CU17" s="622"/>
      <c r="CV17" s="622"/>
      <c r="CW17" s="622"/>
      <c r="CX17" s="622"/>
      <c r="CY17" s="623"/>
      <c r="CZ17" s="659">
        <v>12.2</v>
      </c>
      <c r="DA17" s="659"/>
      <c r="DB17" s="659"/>
      <c r="DC17" s="659"/>
      <c r="DD17" s="627" t="s">
        <v>121</v>
      </c>
      <c r="DE17" s="622"/>
      <c r="DF17" s="622"/>
      <c r="DG17" s="622"/>
      <c r="DH17" s="622"/>
      <c r="DI17" s="622"/>
      <c r="DJ17" s="622"/>
      <c r="DK17" s="622"/>
      <c r="DL17" s="622"/>
      <c r="DM17" s="622"/>
      <c r="DN17" s="622"/>
      <c r="DO17" s="622"/>
      <c r="DP17" s="623"/>
      <c r="DQ17" s="627">
        <v>1092918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54877</v>
      </c>
      <c r="S18" s="622"/>
      <c r="T18" s="622"/>
      <c r="U18" s="622"/>
      <c r="V18" s="622"/>
      <c r="W18" s="622"/>
      <c r="X18" s="622"/>
      <c r="Y18" s="623"/>
      <c r="Z18" s="659">
        <v>0.4</v>
      </c>
      <c r="AA18" s="659"/>
      <c r="AB18" s="659"/>
      <c r="AC18" s="659"/>
      <c r="AD18" s="660">
        <v>54877</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149535</v>
      </c>
      <c r="S19" s="622"/>
      <c r="T19" s="622"/>
      <c r="U19" s="622"/>
      <c r="V19" s="622"/>
      <c r="W19" s="622"/>
      <c r="X19" s="622"/>
      <c r="Y19" s="623"/>
      <c r="Z19" s="659">
        <v>1</v>
      </c>
      <c r="AA19" s="659"/>
      <c r="AB19" s="659"/>
      <c r="AC19" s="659"/>
      <c r="AD19" s="660">
        <v>149535</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953</v>
      </c>
      <c r="S20" s="622"/>
      <c r="T20" s="622"/>
      <c r="U20" s="622"/>
      <c r="V20" s="622"/>
      <c r="W20" s="622"/>
      <c r="X20" s="622"/>
      <c r="Y20" s="623"/>
      <c r="Z20" s="659">
        <v>0</v>
      </c>
      <c r="AA20" s="659"/>
      <c r="AB20" s="659"/>
      <c r="AC20" s="659"/>
      <c r="AD20" s="660">
        <v>953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13639697</v>
      </c>
      <c r="CS20" s="622"/>
      <c r="CT20" s="622"/>
      <c r="CU20" s="622"/>
      <c r="CV20" s="622"/>
      <c r="CW20" s="622"/>
      <c r="CX20" s="622"/>
      <c r="CY20" s="623"/>
      <c r="CZ20" s="659">
        <v>100</v>
      </c>
      <c r="DA20" s="659"/>
      <c r="DB20" s="659"/>
      <c r="DC20" s="659"/>
      <c r="DD20" s="627">
        <v>1330610</v>
      </c>
      <c r="DE20" s="622"/>
      <c r="DF20" s="622"/>
      <c r="DG20" s="622"/>
      <c r="DH20" s="622"/>
      <c r="DI20" s="622"/>
      <c r="DJ20" s="622"/>
      <c r="DK20" s="622"/>
      <c r="DL20" s="622"/>
      <c r="DM20" s="622"/>
      <c r="DN20" s="622"/>
      <c r="DO20" s="622"/>
      <c r="DP20" s="623"/>
      <c r="DQ20" s="627">
        <v>8271356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1629760</v>
      </c>
      <c r="S21" s="622"/>
      <c r="T21" s="622"/>
      <c r="U21" s="622"/>
      <c r="V21" s="622"/>
      <c r="W21" s="622"/>
      <c r="X21" s="622"/>
      <c r="Y21" s="623"/>
      <c r="Z21" s="659">
        <v>11.3</v>
      </c>
      <c r="AA21" s="659"/>
      <c r="AB21" s="659"/>
      <c r="AC21" s="659"/>
      <c r="AD21" s="660">
        <v>1474977</v>
      </c>
      <c r="AE21" s="660"/>
      <c r="AF21" s="660"/>
      <c r="AG21" s="660"/>
      <c r="AH21" s="660"/>
      <c r="AI21" s="660"/>
      <c r="AJ21" s="660"/>
      <c r="AK21" s="660"/>
      <c r="AL21" s="624">
        <v>19.100000000000001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1474977</v>
      </c>
      <c r="S22" s="622"/>
      <c r="T22" s="622"/>
      <c r="U22" s="622"/>
      <c r="V22" s="622"/>
      <c r="W22" s="622"/>
      <c r="X22" s="622"/>
      <c r="Y22" s="623"/>
      <c r="Z22" s="659">
        <v>10.199999999999999</v>
      </c>
      <c r="AA22" s="659"/>
      <c r="AB22" s="659"/>
      <c r="AC22" s="659"/>
      <c r="AD22" s="660">
        <v>1474977</v>
      </c>
      <c r="AE22" s="660"/>
      <c r="AF22" s="660"/>
      <c r="AG22" s="660"/>
      <c r="AH22" s="660"/>
      <c r="AI22" s="660"/>
      <c r="AJ22" s="660"/>
      <c r="AK22" s="660"/>
      <c r="AL22" s="624">
        <v>19.100000000000001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154783</v>
      </c>
      <c r="S23" s="622"/>
      <c r="T23" s="622"/>
      <c r="U23" s="622"/>
      <c r="V23" s="622"/>
      <c r="W23" s="622"/>
      <c r="X23" s="622"/>
      <c r="Y23" s="623"/>
      <c r="Z23" s="659">
        <v>1.1000000000000001</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7593233</v>
      </c>
      <c r="CS24" s="677"/>
      <c r="CT24" s="677"/>
      <c r="CU24" s="677"/>
      <c r="CV24" s="677"/>
      <c r="CW24" s="677"/>
      <c r="CX24" s="677"/>
      <c r="CY24" s="702"/>
      <c r="CZ24" s="703">
        <v>55.7</v>
      </c>
      <c r="DA24" s="685"/>
      <c r="DB24" s="685"/>
      <c r="DC24" s="705"/>
      <c r="DD24" s="701">
        <v>4129470</v>
      </c>
      <c r="DE24" s="677"/>
      <c r="DF24" s="677"/>
      <c r="DG24" s="677"/>
      <c r="DH24" s="677"/>
      <c r="DI24" s="677"/>
      <c r="DJ24" s="677"/>
      <c r="DK24" s="702"/>
      <c r="DL24" s="701">
        <v>3634743</v>
      </c>
      <c r="DM24" s="677"/>
      <c r="DN24" s="677"/>
      <c r="DO24" s="677"/>
      <c r="DP24" s="677"/>
      <c r="DQ24" s="677"/>
      <c r="DR24" s="677"/>
      <c r="DS24" s="677"/>
      <c r="DT24" s="677"/>
      <c r="DU24" s="677"/>
      <c r="DV24" s="702"/>
      <c r="DW24" s="703">
        <v>47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7823748</v>
      </c>
      <c r="S25" s="622"/>
      <c r="T25" s="622"/>
      <c r="U25" s="622"/>
      <c r="V25" s="622"/>
      <c r="W25" s="622"/>
      <c r="X25" s="622"/>
      <c r="Y25" s="623"/>
      <c r="Z25" s="659">
        <v>54.1</v>
      </c>
      <c r="AA25" s="659"/>
      <c r="AB25" s="659"/>
      <c r="AC25" s="659"/>
      <c r="AD25" s="660">
        <v>7668965</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1921435</v>
      </c>
      <c r="CS25" s="634"/>
      <c r="CT25" s="634"/>
      <c r="CU25" s="634"/>
      <c r="CV25" s="634"/>
      <c r="CW25" s="634"/>
      <c r="CX25" s="634"/>
      <c r="CY25" s="635"/>
      <c r="CZ25" s="624">
        <v>14.1</v>
      </c>
      <c r="DA25" s="636"/>
      <c r="DB25" s="636"/>
      <c r="DC25" s="637"/>
      <c r="DD25" s="627">
        <v>1732800</v>
      </c>
      <c r="DE25" s="634"/>
      <c r="DF25" s="634"/>
      <c r="DG25" s="634"/>
      <c r="DH25" s="634"/>
      <c r="DI25" s="634"/>
      <c r="DJ25" s="634"/>
      <c r="DK25" s="635"/>
      <c r="DL25" s="627">
        <v>1712471</v>
      </c>
      <c r="DM25" s="634"/>
      <c r="DN25" s="634"/>
      <c r="DO25" s="634"/>
      <c r="DP25" s="634"/>
      <c r="DQ25" s="634"/>
      <c r="DR25" s="634"/>
      <c r="DS25" s="634"/>
      <c r="DT25" s="634"/>
      <c r="DU25" s="634"/>
      <c r="DV25" s="635"/>
      <c r="DW25" s="624">
        <v>22.1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3370</v>
      </c>
      <c r="S26" s="622"/>
      <c r="T26" s="622"/>
      <c r="U26" s="622"/>
      <c r="V26" s="622"/>
      <c r="W26" s="622"/>
      <c r="X26" s="622"/>
      <c r="Y26" s="623"/>
      <c r="Z26" s="659">
        <v>0</v>
      </c>
      <c r="AA26" s="659"/>
      <c r="AB26" s="659"/>
      <c r="AC26" s="659"/>
      <c r="AD26" s="660">
        <v>3370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1088218</v>
      </c>
      <c r="CS26" s="622"/>
      <c r="CT26" s="622"/>
      <c r="CU26" s="622"/>
      <c r="CV26" s="622"/>
      <c r="CW26" s="622"/>
      <c r="CX26" s="622"/>
      <c r="CY26" s="623"/>
      <c r="CZ26" s="624">
        <v>8</v>
      </c>
      <c r="DA26" s="636"/>
      <c r="DB26" s="636"/>
      <c r="DC26" s="637"/>
      <c r="DD26" s="627">
        <v>980174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102829</v>
      </c>
      <c r="S27" s="622"/>
      <c r="T27" s="622"/>
      <c r="U27" s="622"/>
      <c r="V27" s="622"/>
      <c r="W27" s="622"/>
      <c r="X27" s="622"/>
      <c r="Y27" s="623"/>
      <c r="Z27" s="659">
        <v>0.7</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4945539</v>
      </c>
      <c r="BH27" s="622"/>
      <c r="BI27" s="622"/>
      <c r="BJ27" s="622"/>
      <c r="BK27" s="622"/>
      <c r="BL27" s="622"/>
      <c r="BM27" s="622"/>
      <c r="BN27" s="623"/>
      <c r="BO27" s="659">
        <v>100</v>
      </c>
      <c r="BP27" s="659"/>
      <c r="BQ27" s="659"/>
      <c r="BR27" s="659"/>
      <c r="BS27" s="660">
        <v>44237</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4003100</v>
      </c>
      <c r="CS27" s="634"/>
      <c r="CT27" s="634"/>
      <c r="CU27" s="634"/>
      <c r="CV27" s="634"/>
      <c r="CW27" s="634"/>
      <c r="CX27" s="634"/>
      <c r="CY27" s="635"/>
      <c r="CZ27" s="624">
        <v>29.3</v>
      </c>
      <c r="DA27" s="636"/>
      <c r="DB27" s="636"/>
      <c r="DC27" s="637"/>
      <c r="DD27" s="627">
        <v>1303752</v>
      </c>
      <c r="DE27" s="634"/>
      <c r="DF27" s="634"/>
      <c r="DG27" s="634"/>
      <c r="DH27" s="634"/>
      <c r="DI27" s="634"/>
      <c r="DJ27" s="634"/>
      <c r="DK27" s="635"/>
      <c r="DL27" s="627">
        <v>919874</v>
      </c>
      <c r="DM27" s="634"/>
      <c r="DN27" s="634"/>
      <c r="DO27" s="634"/>
      <c r="DP27" s="634"/>
      <c r="DQ27" s="634"/>
      <c r="DR27" s="634"/>
      <c r="DS27" s="634"/>
      <c r="DT27" s="634"/>
      <c r="DU27" s="634"/>
      <c r="DV27" s="635"/>
      <c r="DW27" s="624">
        <v>11.9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129034</v>
      </c>
      <c r="S28" s="622"/>
      <c r="T28" s="622"/>
      <c r="U28" s="622"/>
      <c r="V28" s="622"/>
      <c r="W28" s="622"/>
      <c r="X28" s="622"/>
      <c r="Y28" s="623"/>
      <c r="Z28" s="659">
        <v>0.9</v>
      </c>
      <c r="AA28" s="659"/>
      <c r="AB28" s="659"/>
      <c r="AC28" s="659"/>
      <c r="AD28" s="660">
        <v>24716</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1668698</v>
      </c>
      <c r="CS28" s="622"/>
      <c r="CT28" s="622"/>
      <c r="CU28" s="622"/>
      <c r="CV28" s="622"/>
      <c r="CW28" s="622"/>
      <c r="CX28" s="622"/>
      <c r="CY28" s="623"/>
      <c r="CZ28" s="624">
        <v>12.2</v>
      </c>
      <c r="DA28" s="636"/>
      <c r="DB28" s="636"/>
      <c r="DC28" s="637"/>
      <c r="DD28" s="627">
        <v>1092918</v>
      </c>
      <c r="DE28" s="622"/>
      <c r="DF28" s="622"/>
      <c r="DG28" s="622"/>
      <c r="DH28" s="622"/>
      <c r="DI28" s="622"/>
      <c r="DJ28" s="622"/>
      <c r="DK28" s="623"/>
      <c r="DL28" s="627">
        <v>1002398</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14807</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1668698</v>
      </c>
      <c r="CS29" s="634"/>
      <c r="CT29" s="634"/>
      <c r="CU29" s="634"/>
      <c r="CV29" s="634"/>
      <c r="CW29" s="634"/>
      <c r="CX29" s="634"/>
      <c r="CY29" s="635"/>
      <c r="CZ29" s="624">
        <v>12.2</v>
      </c>
      <c r="DA29" s="636"/>
      <c r="DB29" s="636"/>
      <c r="DC29" s="637"/>
      <c r="DD29" s="627">
        <v>1092918</v>
      </c>
      <c r="DE29" s="634"/>
      <c r="DF29" s="634"/>
      <c r="DG29" s="634"/>
      <c r="DH29" s="634"/>
      <c r="DI29" s="634"/>
      <c r="DJ29" s="634"/>
      <c r="DK29" s="635"/>
      <c r="DL29" s="627">
        <v>1002398</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2681544</v>
      </c>
      <c r="S30" s="622"/>
      <c r="T30" s="622"/>
      <c r="U30" s="622"/>
      <c r="V30" s="622"/>
      <c r="W30" s="622"/>
      <c r="X30" s="622"/>
      <c r="Y30" s="623"/>
      <c r="Z30" s="659">
        <v>18.5</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1630714</v>
      </c>
      <c r="CS30" s="622"/>
      <c r="CT30" s="622"/>
      <c r="CU30" s="622"/>
      <c r="CV30" s="622"/>
      <c r="CW30" s="622"/>
      <c r="CX30" s="622"/>
      <c r="CY30" s="623"/>
      <c r="CZ30" s="624">
        <v>12</v>
      </c>
      <c r="DA30" s="636"/>
      <c r="DB30" s="636"/>
      <c r="DC30" s="637"/>
      <c r="DD30" s="627">
        <v>1054934</v>
      </c>
      <c r="DE30" s="622"/>
      <c r="DF30" s="622"/>
      <c r="DG30" s="622"/>
      <c r="DH30" s="622"/>
      <c r="DI30" s="622"/>
      <c r="DJ30" s="622"/>
      <c r="DK30" s="623"/>
      <c r="DL30" s="627">
        <v>964414</v>
      </c>
      <c r="DM30" s="622"/>
      <c r="DN30" s="622"/>
      <c r="DO30" s="622"/>
      <c r="DP30" s="622"/>
      <c r="DQ30" s="622"/>
      <c r="DR30" s="622"/>
      <c r="DS30" s="622"/>
      <c r="DT30" s="622"/>
      <c r="DU30" s="622"/>
      <c r="DV30" s="623"/>
      <c r="DW30" s="624">
        <v>12.5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29779</v>
      </c>
      <c r="S31" s="622"/>
      <c r="T31" s="622"/>
      <c r="U31" s="622"/>
      <c r="V31" s="622"/>
      <c r="W31" s="622"/>
      <c r="X31" s="622"/>
      <c r="Y31" s="623"/>
      <c r="Z31" s="659">
        <v>0.2</v>
      </c>
      <c r="AA31" s="659"/>
      <c r="AB31" s="659"/>
      <c r="AC31" s="659"/>
      <c r="AD31" s="660">
        <v>29779</v>
      </c>
      <c r="AE31" s="660"/>
      <c r="AF31" s="660"/>
      <c r="AG31" s="660"/>
      <c r="AH31" s="660"/>
      <c r="AI31" s="660"/>
      <c r="AJ31" s="660"/>
      <c r="AK31" s="660"/>
      <c r="AL31" s="624">
        <v>0.4</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98.5</v>
      </c>
      <c r="BN31" s="684"/>
      <c r="BO31" s="684"/>
      <c r="BP31" s="684"/>
      <c r="BQ31" s="686"/>
      <c r="BR31" s="683">
        <v>99.3</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37984</v>
      </c>
      <c r="CS31" s="634"/>
      <c r="CT31" s="634"/>
      <c r="CU31" s="634"/>
      <c r="CV31" s="634"/>
      <c r="CW31" s="634"/>
      <c r="CX31" s="634"/>
      <c r="CY31" s="635"/>
      <c r="CZ31" s="624">
        <v>0.3</v>
      </c>
      <c r="DA31" s="636"/>
      <c r="DB31" s="636"/>
      <c r="DC31" s="637"/>
      <c r="DD31" s="627">
        <v>37984</v>
      </c>
      <c r="DE31" s="634"/>
      <c r="DF31" s="634"/>
      <c r="DG31" s="634"/>
      <c r="DH31" s="634"/>
      <c r="DI31" s="634"/>
      <c r="DJ31" s="634"/>
      <c r="DK31" s="635"/>
      <c r="DL31" s="627">
        <v>37984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1107082</v>
      </c>
      <c r="S32" s="622"/>
      <c r="T32" s="622"/>
      <c r="U32" s="622"/>
      <c r="V32" s="622"/>
      <c r="W32" s="622"/>
      <c r="X32" s="622"/>
      <c r="Y32" s="623"/>
      <c r="Z32" s="659">
        <v>7.7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97.4</v>
      </c>
      <c r="BN32" s="634"/>
      <c r="BO32" s="634"/>
      <c r="BP32" s="634"/>
      <c r="BQ32" s="657"/>
      <c r="BR32" s="692">
        <v>99</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14651</v>
      </c>
      <c r="S33" s="622"/>
      <c r="T33" s="622"/>
      <c r="U33" s="622"/>
      <c r="V33" s="622"/>
      <c r="W33" s="622"/>
      <c r="X33" s="622"/>
      <c r="Y33" s="623"/>
      <c r="Z33" s="659">
        <v>0.1</v>
      </c>
      <c r="AA33" s="659"/>
      <c r="AB33" s="659"/>
      <c r="AC33" s="659"/>
      <c r="AD33" s="660">
        <v>10128</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99.8</v>
      </c>
      <c r="BH33" s="606"/>
      <c r="BI33" s="606"/>
      <c r="BJ33" s="606"/>
      <c r="BK33" s="606"/>
      <c r="BL33" s="606"/>
      <c r="BM33" s="652">
        <v>99.2</v>
      </c>
      <c r="BN33" s="606"/>
      <c r="BO33" s="606"/>
      <c r="BP33" s="606"/>
      <c r="BQ33" s="669"/>
      <c r="BR33" s="682">
        <v>99.6</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4685901</v>
      </c>
      <c r="CS33" s="634"/>
      <c r="CT33" s="634"/>
      <c r="CU33" s="634"/>
      <c r="CV33" s="634"/>
      <c r="CW33" s="634"/>
      <c r="CX33" s="634"/>
      <c r="CY33" s="635"/>
      <c r="CZ33" s="624">
        <v>34.4</v>
      </c>
      <c r="DA33" s="636"/>
      <c r="DB33" s="636"/>
      <c r="DC33" s="637"/>
      <c r="DD33" s="627">
        <v>3601578</v>
      </c>
      <c r="DE33" s="634"/>
      <c r="DF33" s="634"/>
      <c r="DG33" s="634"/>
      <c r="DH33" s="634"/>
      <c r="DI33" s="634"/>
      <c r="DJ33" s="634"/>
      <c r="DK33" s="635"/>
      <c r="DL33" s="627">
        <v>3049938</v>
      </c>
      <c r="DM33" s="634"/>
      <c r="DN33" s="634"/>
      <c r="DO33" s="634"/>
      <c r="DP33" s="634"/>
      <c r="DQ33" s="634"/>
      <c r="DR33" s="634"/>
      <c r="DS33" s="634"/>
      <c r="DT33" s="634"/>
      <c r="DU33" s="634"/>
      <c r="DV33" s="635"/>
      <c r="DW33" s="624">
        <v>39.4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51851</v>
      </c>
      <c r="S34" s="622"/>
      <c r="T34" s="622"/>
      <c r="U34" s="622"/>
      <c r="V34" s="622"/>
      <c r="W34" s="622"/>
      <c r="X34" s="622"/>
      <c r="Y34" s="623"/>
      <c r="Z34" s="659">
        <v>0.4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1977166</v>
      </c>
      <c r="CS34" s="622"/>
      <c r="CT34" s="622"/>
      <c r="CU34" s="622"/>
      <c r="CV34" s="622"/>
      <c r="CW34" s="622"/>
      <c r="CX34" s="622"/>
      <c r="CY34" s="623"/>
      <c r="CZ34" s="624">
        <v>14.5</v>
      </c>
      <c r="DA34" s="636"/>
      <c r="DB34" s="636"/>
      <c r="DC34" s="637"/>
      <c r="DD34" s="627">
        <v>1365765</v>
      </c>
      <c r="DE34" s="622"/>
      <c r="DF34" s="622"/>
      <c r="DG34" s="622"/>
      <c r="DH34" s="622"/>
      <c r="DI34" s="622"/>
      <c r="DJ34" s="622"/>
      <c r="DK34" s="623"/>
      <c r="DL34" s="627">
        <v>1013361</v>
      </c>
      <c r="DM34" s="622"/>
      <c r="DN34" s="622"/>
      <c r="DO34" s="622"/>
      <c r="DP34" s="622"/>
      <c r="DQ34" s="622"/>
      <c r="DR34" s="622"/>
      <c r="DS34" s="622"/>
      <c r="DT34" s="622"/>
      <c r="DU34" s="622"/>
      <c r="DV34" s="623"/>
      <c r="DW34" s="624">
        <v>13.1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296206</v>
      </c>
      <c r="S35" s="622"/>
      <c r="T35" s="622"/>
      <c r="U35" s="622"/>
      <c r="V35" s="622"/>
      <c r="W35" s="622"/>
      <c r="X35" s="622"/>
      <c r="Y35" s="623"/>
      <c r="Z35" s="659">
        <v>2</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37891</v>
      </c>
      <c r="CS35" s="634"/>
      <c r="CT35" s="634"/>
      <c r="CU35" s="634"/>
      <c r="CV35" s="634"/>
      <c r="CW35" s="634"/>
      <c r="CX35" s="634"/>
      <c r="CY35" s="635"/>
      <c r="CZ35" s="624">
        <v>0.3</v>
      </c>
      <c r="DA35" s="636"/>
      <c r="DB35" s="636"/>
      <c r="DC35" s="637"/>
      <c r="DD35" s="627">
        <v>27218</v>
      </c>
      <c r="DE35" s="634"/>
      <c r="DF35" s="634"/>
      <c r="DG35" s="634"/>
      <c r="DH35" s="634"/>
      <c r="DI35" s="634"/>
      <c r="DJ35" s="634"/>
      <c r="DK35" s="635"/>
      <c r="DL35" s="627">
        <v>26661</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847697</v>
      </c>
      <c r="S36" s="622"/>
      <c r="T36" s="622"/>
      <c r="U36" s="622"/>
      <c r="V36" s="622"/>
      <c r="W36" s="622"/>
      <c r="X36" s="622"/>
      <c r="Y36" s="623"/>
      <c r="Z36" s="659">
        <v>5.9</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1319081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42645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1568565</v>
      </c>
      <c r="CS36" s="622"/>
      <c r="CT36" s="622"/>
      <c r="CU36" s="622"/>
      <c r="CV36" s="622"/>
      <c r="CW36" s="622"/>
      <c r="CX36" s="622"/>
      <c r="CY36" s="623"/>
      <c r="CZ36" s="624">
        <v>11.5</v>
      </c>
      <c r="DA36" s="636"/>
      <c r="DB36" s="636"/>
      <c r="DC36" s="637"/>
      <c r="DD36" s="627">
        <v>1412962</v>
      </c>
      <c r="DE36" s="622"/>
      <c r="DF36" s="622"/>
      <c r="DG36" s="622"/>
      <c r="DH36" s="622"/>
      <c r="DI36" s="622"/>
      <c r="DJ36" s="622"/>
      <c r="DK36" s="623"/>
      <c r="DL36" s="627">
        <v>1272186</v>
      </c>
      <c r="DM36" s="622"/>
      <c r="DN36" s="622"/>
      <c r="DO36" s="622"/>
      <c r="DP36" s="622"/>
      <c r="DQ36" s="622"/>
      <c r="DR36" s="622"/>
      <c r="DS36" s="622"/>
      <c r="DT36" s="622"/>
      <c r="DU36" s="622"/>
      <c r="DV36" s="623"/>
      <c r="DW36" s="624">
        <v>16.399999999999999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858621</v>
      </c>
      <c r="S37" s="622"/>
      <c r="T37" s="622"/>
      <c r="U37" s="622"/>
      <c r="V37" s="622"/>
      <c r="W37" s="622"/>
      <c r="X37" s="622"/>
      <c r="Y37" s="623"/>
      <c r="Z37" s="659">
        <v>5.9</v>
      </c>
      <c r="AA37" s="659"/>
      <c r="AB37" s="659"/>
      <c r="AC37" s="659"/>
      <c r="AD37" s="660">
        <v>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343421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29944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300596</v>
      </c>
      <c r="CS37" s="634"/>
      <c r="CT37" s="634"/>
      <c r="CU37" s="634"/>
      <c r="CV37" s="634"/>
      <c r="CW37" s="634"/>
      <c r="CX37" s="634"/>
      <c r="CY37" s="635"/>
      <c r="CZ37" s="624">
        <v>2.2000000000000002</v>
      </c>
      <c r="DA37" s="636"/>
      <c r="DB37" s="636"/>
      <c r="DC37" s="637"/>
      <c r="DD37" s="627">
        <v>300596</v>
      </c>
      <c r="DE37" s="634"/>
      <c r="DF37" s="634"/>
      <c r="DG37" s="634"/>
      <c r="DH37" s="634"/>
      <c r="DI37" s="634"/>
      <c r="DJ37" s="634"/>
      <c r="DK37" s="635"/>
      <c r="DL37" s="627">
        <v>300596</v>
      </c>
      <c r="DM37" s="634"/>
      <c r="DN37" s="634"/>
      <c r="DO37" s="634"/>
      <c r="DP37" s="634"/>
      <c r="DQ37" s="634"/>
      <c r="DR37" s="634"/>
      <c r="DS37" s="634"/>
      <c r="DT37" s="634"/>
      <c r="DU37" s="634"/>
      <c r="DV37" s="635"/>
      <c r="DW37" s="624">
        <v>3.9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497200</v>
      </c>
      <c r="S38" s="622"/>
      <c r="T38" s="622"/>
      <c r="U38" s="622"/>
      <c r="V38" s="622"/>
      <c r="W38" s="622"/>
      <c r="X38" s="622"/>
      <c r="Y38" s="623"/>
      <c r="Z38" s="659">
        <v>3.4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12793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2821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962867</v>
      </c>
      <c r="CS38" s="622"/>
      <c r="CT38" s="622"/>
      <c r="CU38" s="622"/>
      <c r="CV38" s="622"/>
      <c r="CW38" s="622"/>
      <c r="CX38" s="622"/>
      <c r="CY38" s="623"/>
      <c r="CZ38" s="624">
        <v>7.1</v>
      </c>
      <c r="DA38" s="636"/>
      <c r="DB38" s="636"/>
      <c r="DC38" s="637"/>
      <c r="DD38" s="627">
        <v>792187</v>
      </c>
      <c r="DE38" s="622"/>
      <c r="DF38" s="622"/>
      <c r="DG38" s="622"/>
      <c r="DH38" s="622"/>
      <c r="DI38" s="622"/>
      <c r="DJ38" s="622"/>
      <c r="DK38" s="623"/>
      <c r="DL38" s="627">
        <v>737730</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4005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6412</v>
      </c>
      <c r="CS39" s="634"/>
      <c r="CT39" s="634"/>
      <c r="CU39" s="634"/>
      <c r="CV39" s="634"/>
      <c r="CW39" s="634"/>
      <c r="CX39" s="634"/>
      <c r="CY39" s="635"/>
      <c r="CZ39" s="624">
        <v>0</v>
      </c>
      <c r="DA39" s="636"/>
      <c r="DB39" s="636"/>
      <c r="DC39" s="637"/>
      <c r="DD39" s="627">
        <v>3446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133000</v>
      </c>
      <c r="CS40" s="622"/>
      <c r="CT40" s="622"/>
      <c r="CU40" s="622"/>
      <c r="CV40" s="622"/>
      <c r="CW40" s="622"/>
      <c r="CX40" s="622"/>
      <c r="CY40" s="623"/>
      <c r="CZ40" s="624">
        <v>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14458419</v>
      </c>
      <c r="S41" s="646"/>
      <c r="T41" s="646"/>
      <c r="U41" s="646"/>
      <c r="V41" s="646"/>
      <c r="W41" s="646"/>
      <c r="X41" s="646"/>
      <c r="Y41" s="649"/>
      <c r="Z41" s="650">
        <v>100</v>
      </c>
      <c r="AA41" s="650"/>
      <c r="AB41" s="650"/>
      <c r="AC41" s="650"/>
      <c r="AD41" s="651">
        <v>7736960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164899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797968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1360563</v>
      </c>
      <c r="CS42" s="634"/>
      <c r="CT42" s="634"/>
      <c r="CU42" s="634"/>
      <c r="CV42" s="634"/>
      <c r="CW42" s="634"/>
      <c r="CX42" s="634"/>
      <c r="CY42" s="635"/>
      <c r="CZ42" s="624">
        <v>10</v>
      </c>
      <c r="DA42" s="636"/>
      <c r="DB42" s="636"/>
      <c r="DC42" s="637"/>
      <c r="DD42" s="627">
        <v>540308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39208</v>
      </c>
      <c r="CS43" s="634"/>
      <c r="CT43" s="634"/>
      <c r="CU43" s="634"/>
      <c r="CV43" s="634"/>
      <c r="CW43" s="634"/>
      <c r="CX43" s="634"/>
      <c r="CY43" s="635"/>
      <c r="CZ43" s="624">
        <v>0.3</v>
      </c>
      <c r="DA43" s="636"/>
      <c r="DB43" s="636"/>
      <c r="DC43" s="637"/>
      <c r="DD43" s="627">
        <v>16837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1330610</v>
      </c>
      <c r="CS44" s="622"/>
      <c r="CT44" s="622"/>
      <c r="CU44" s="622"/>
      <c r="CV44" s="622"/>
      <c r="CW44" s="622"/>
      <c r="CX44" s="622"/>
      <c r="CY44" s="623"/>
      <c r="CZ44" s="624">
        <v>9.8000000000000007</v>
      </c>
      <c r="DA44" s="625"/>
      <c r="DB44" s="625"/>
      <c r="DC44" s="626"/>
      <c r="DD44" s="627">
        <v>538855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622511</v>
      </c>
      <c r="CS45" s="634"/>
      <c r="CT45" s="634"/>
      <c r="CU45" s="634"/>
      <c r="CV45" s="634"/>
      <c r="CW45" s="634"/>
      <c r="CX45" s="634"/>
      <c r="CY45" s="635"/>
      <c r="CZ45" s="624">
        <v>4.5999999999999996</v>
      </c>
      <c r="DA45" s="636"/>
      <c r="DB45" s="636"/>
      <c r="DC45" s="637"/>
      <c r="DD45" s="627">
        <v>109887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620770</v>
      </c>
      <c r="CS46" s="622"/>
      <c r="CT46" s="622"/>
      <c r="CU46" s="622"/>
      <c r="CV46" s="622"/>
      <c r="CW46" s="622"/>
      <c r="CX46" s="622"/>
      <c r="CY46" s="623"/>
      <c r="CZ46" s="624">
        <v>4.5999999999999996</v>
      </c>
      <c r="DA46" s="625"/>
      <c r="DB46" s="625"/>
      <c r="DC46" s="626"/>
      <c r="DD46" s="627">
        <v>416739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29953</v>
      </c>
      <c r="CS47" s="634"/>
      <c r="CT47" s="634"/>
      <c r="CU47" s="634"/>
      <c r="CV47" s="634"/>
      <c r="CW47" s="634"/>
      <c r="CX47" s="634"/>
      <c r="CY47" s="635"/>
      <c r="CZ47" s="624">
        <v>0.2</v>
      </c>
      <c r="DA47" s="636"/>
      <c r="DB47" s="636"/>
      <c r="DC47" s="637"/>
      <c r="DD47" s="627">
        <v>1453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13639697</v>
      </c>
      <c r="CS49" s="606"/>
      <c r="CT49" s="606"/>
      <c r="CU49" s="606"/>
      <c r="CV49" s="606"/>
      <c r="CW49" s="606"/>
      <c r="CX49" s="606"/>
      <c r="CY49" s="607"/>
      <c r="CZ49" s="608">
        <v>100</v>
      </c>
      <c r="DA49" s="609"/>
      <c r="DB49" s="609"/>
      <c r="DC49" s="610"/>
      <c r="DD49" s="611">
        <v>8271356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gmYG2fCq2oukkX5jExOClg1/6LTr22AJ9oIolfKEtIqzvx+DbXnR3KIHADz9IQda79/UKyO3iWSeAA/9z7qGA==" saltValue="C9oUDfZggGKTF6OQcG4f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14458</v>
      </c>
      <c r="R7" s="1103"/>
      <c r="S7" s="1103"/>
      <c r="T7" s="1103"/>
      <c r="U7" s="1103"/>
      <c r="V7" s="1103">
        <v>13640</v>
      </c>
      <c r="W7" s="1103"/>
      <c r="X7" s="1103"/>
      <c r="Y7" s="1103"/>
      <c r="Z7" s="1103"/>
      <c r="AA7" s="1103">
        <v>819</v>
      </c>
      <c r="AB7" s="1103"/>
      <c r="AC7" s="1103"/>
      <c r="AD7" s="1103"/>
      <c r="AE7" s="1104"/>
      <c r="AF7" s="1105">
        <v>701</v>
      </c>
      <c r="AG7" s="1106"/>
      <c r="AH7" s="1106"/>
      <c r="AI7" s="1106"/>
      <c r="AJ7" s="1107"/>
      <c r="AK7" s="1108">
        <v>296</v>
      </c>
      <c r="AL7" s="1109"/>
      <c r="AM7" s="1109"/>
      <c r="AN7" s="1109"/>
      <c r="AO7" s="1109"/>
      <c r="AP7" s="1109">
        <v>9541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14458</v>
      </c>
      <c r="R23" s="1061"/>
      <c r="S23" s="1061"/>
      <c r="T23" s="1061"/>
      <c r="U23" s="1061"/>
      <c r="V23" s="1061">
        <v>13640</v>
      </c>
      <c r="W23" s="1061"/>
      <c r="X23" s="1061"/>
      <c r="Y23" s="1061"/>
      <c r="Z23" s="1061"/>
      <c r="AA23" s="1061">
        <v>819</v>
      </c>
      <c r="AB23" s="1061"/>
      <c r="AC23" s="1061"/>
      <c r="AD23" s="1061"/>
      <c r="AE23" s="1068"/>
      <c r="AF23" s="1069">
        <v>701</v>
      </c>
      <c r="AG23" s="1061"/>
      <c r="AH23" s="1061"/>
      <c r="AI23" s="1061"/>
      <c r="AJ23" s="1070"/>
      <c r="AK23" s="1071"/>
      <c r="AL23" s="1072"/>
      <c r="AM23" s="1072"/>
      <c r="AN23" s="1072"/>
      <c r="AO23" s="1072"/>
      <c r="AP23" s="1061">
        <v>9541</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2258</v>
      </c>
      <c r="R28" s="1051"/>
      <c r="S28" s="1051"/>
      <c r="T28" s="1051"/>
      <c r="U28" s="1051"/>
      <c r="V28" s="1051">
        <v>2230</v>
      </c>
      <c r="W28" s="1051"/>
      <c r="X28" s="1051"/>
      <c r="Y28" s="1051"/>
      <c r="Z28" s="1051"/>
      <c r="AA28" s="1051">
        <v>28</v>
      </c>
      <c r="AB28" s="1051"/>
      <c r="AC28" s="1051"/>
      <c r="AD28" s="1051"/>
      <c r="AE28" s="1052"/>
      <c r="AF28" s="1053">
        <v>28</v>
      </c>
      <c r="AG28" s="1051"/>
      <c r="AH28" s="1051"/>
      <c r="AI28" s="1051"/>
      <c r="AJ28" s="1054"/>
      <c r="AK28" s="1042">
        <v>248</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2221</v>
      </c>
      <c r="R29" s="1039"/>
      <c r="S29" s="1039"/>
      <c r="T29" s="1039"/>
      <c r="U29" s="1039"/>
      <c r="V29" s="1039">
        <v>2176</v>
      </c>
      <c r="W29" s="1039"/>
      <c r="X29" s="1039"/>
      <c r="Y29" s="1039"/>
      <c r="Z29" s="1039"/>
      <c r="AA29" s="1039">
        <v>45</v>
      </c>
      <c r="AB29" s="1039"/>
      <c r="AC29" s="1039"/>
      <c r="AD29" s="1039"/>
      <c r="AE29" s="1040"/>
      <c r="AF29" s="1035">
        <v>45</v>
      </c>
      <c r="AG29" s="1036"/>
      <c r="AH29" s="1036"/>
      <c r="AI29" s="1036"/>
      <c r="AJ29" s="1037"/>
      <c r="AK29" s="980">
        <v>305</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478</v>
      </c>
      <c r="R30" s="1039"/>
      <c r="S30" s="1039"/>
      <c r="T30" s="1039"/>
      <c r="U30" s="1039"/>
      <c r="V30" s="1039">
        <v>476</v>
      </c>
      <c r="W30" s="1039"/>
      <c r="X30" s="1039"/>
      <c r="Y30" s="1039"/>
      <c r="Z30" s="1039"/>
      <c r="AA30" s="1039">
        <v>3</v>
      </c>
      <c r="AB30" s="1039"/>
      <c r="AC30" s="1039"/>
      <c r="AD30" s="1039"/>
      <c r="AE30" s="1040"/>
      <c r="AF30" s="1035">
        <v>3</v>
      </c>
      <c r="AG30" s="1036"/>
      <c r="AH30" s="1036"/>
      <c r="AI30" s="1036"/>
      <c r="AJ30" s="1037"/>
      <c r="AK30" s="980">
        <v>93</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450</v>
      </c>
      <c r="R31" s="1039"/>
      <c r="S31" s="1039"/>
      <c r="T31" s="1039"/>
      <c r="U31" s="1039"/>
      <c r="V31" s="1039">
        <v>450</v>
      </c>
      <c r="W31" s="1039"/>
      <c r="X31" s="1039"/>
      <c r="Y31" s="1039"/>
      <c r="Z31" s="1039"/>
      <c r="AA31" s="1039">
        <v>1</v>
      </c>
      <c r="AB31" s="1039"/>
      <c r="AC31" s="1039"/>
      <c r="AD31" s="1039"/>
      <c r="AE31" s="1040"/>
      <c r="AF31" s="1035">
        <v>381</v>
      </c>
      <c r="AG31" s="1036"/>
      <c r="AH31" s="1036"/>
      <c r="AI31" s="1036"/>
      <c r="AJ31" s="1037"/>
      <c r="AK31" s="980">
        <v>2</v>
      </c>
      <c r="AL31" s="971"/>
      <c r="AM31" s="971"/>
      <c r="AN31" s="971"/>
      <c r="AO31" s="971"/>
      <c r="AP31" s="971">
        <v>1081</v>
      </c>
      <c r="AQ31" s="971"/>
      <c r="AR31" s="971"/>
      <c r="AS31" s="971"/>
      <c r="AT31" s="971"/>
      <c r="AU31" s="971">
        <v>9</v>
      </c>
      <c r="AV31" s="971"/>
      <c r="AW31" s="971"/>
      <c r="AX31" s="971"/>
      <c r="AY31" s="971"/>
      <c r="AZ31" s="1041" t="s">
        <v>549</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883</v>
      </c>
      <c r="R32" s="1039"/>
      <c r="S32" s="1039"/>
      <c r="T32" s="1039"/>
      <c r="U32" s="1039"/>
      <c r="V32" s="1039">
        <v>830</v>
      </c>
      <c r="W32" s="1039"/>
      <c r="X32" s="1039"/>
      <c r="Y32" s="1039"/>
      <c r="Z32" s="1039"/>
      <c r="AA32" s="1039">
        <v>53</v>
      </c>
      <c r="AB32" s="1039"/>
      <c r="AC32" s="1039"/>
      <c r="AD32" s="1039"/>
      <c r="AE32" s="1040"/>
      <c r="AF32" s="1035">
        <v>253</v>
      </c>
      <c r="AG32" s="1036"/>
      <c r="AH32" s="1036"/>
      <c r="AI32" s="1036"/>
      <c r="AJ32" s="1037"/>
      <c r="AK32" s="980">
        <v>219</v>
      </c>
      <c r="AL32" s="971"/>
      <c r="AM32" s="971"/>
      <c r="AN32" s="971"/>
      <c r="AO32" s="971"/>
      <c r="AP32" s="971">
        <v>5493</v>
      </c>
      <c r="AQ32" s="971"/>
      <c r="AR32" s="971"/>
      <c r="AS32" s="971"/>
      <c r="AT32" s="971"/>
      <c r="AU32" s="971">
        <v>2730</v>
      </c>
      <c r="AV32" s="971"/>
      <c r="AW32" s="971"/>
      <c r="AX32" s="971"/>
      <c r="AY32" s="971"/>
      <c r="AZ32" s="1041" t="s">
        <v>549</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709</v>
      </c>
      <c r="AG63" s="959"/>
      <c r="AH63" s="959"/>
      <c r="AI63" s="959"/>
      <c r="AJ63" s="1022"/>
      <c r="AK63" s="1023"/>
      <c r="AL63" s="963"/>
      <c r="AM63" s="963"/>
      <c r="AN63" s="963"/>
      <c r="AO63" s="963"/>
      <c r="AP63" s="959">
        <v>6574</v>
      </c>
      <c r="AQ63" s="959"/>
      <c r="AR63" s="959"/>
      <c r="AS63" s="959"/>
      <c r="AT63" s="959"/>
      <c r="AU63" s="959">
        <v>2739</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543</v>
      </c>
      <c r="C68" s="986"/>
      <c r="D68" s="986"/>
      <c r="E68" s="986"/>
      <c r="F68" s="986"/>
      <c r="G68" s="986"/>
      <c r="H68" s="986"/>
      <c r="I68" s="986"/>
      <c r="J68" s="986"/>
      <c r="K68" s="986"/>
      <c r="L68" s="986"/>
      <c r="M68" s="986"/>
      <c r="N68" s="986"/>
      <c r="O68" s="986"/>
      <c r="P68" s="987"/>
      <c r="Q68" s="988">
        <v>554</v>
      </c>
      <c r="R68" s="982"/>
      <c r="S68" s="982"/>
      <c r="T68" s="982"/>
      <c r="U68" s="982"/>
      <c r="V68" s="982">
        <v>508</v>
      </c>
      <c r="W68" s="982"/>
      <c r="X68" s="982"/>
      <c r="Y68" s="982"/>
      <c r="Z68" s="982"/>
      <c r="AA68" s="982">
        <v>45</v>
      </c>
      <c r="AB68" s="982"/>
      <c r="AC68" s="982"/>
      <c r="AD68" s="982"/>
      <c r="AE68" s="982"/>
      <c r="AF68" s="982">
        <v>38</v>
      </c>
      <c r="AG68" s="982"/>
      <c r="AH68" s="982"/>
      <c r="AI68" s="982"/>
      <c r="AJ68" s="982"/>
      <c r="AK68" s="982" t="s">
        <v>485</v>
      </c>
      <c r="AL68" s="982"/>
      <c r="AM68" s="982"/>
      <c r="AN68" s="982"/>
      <c r="AO68" s="982"/>
      <c r="AP68" s="982" t="s">
        <v>485</v>
      </c>
      <c r="AQ68" s="982"/>
      <c r="AR68" s="982"/>
      <c r="AS68" s="982"/>
      <c r="AT68" s="982"/>
      <c r="AU68" s="982" t="s">
        <v>485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544</v>
      </c>
      <c r="C69" s="975"/>
      <c r="D69" s="975"/>
      <c r="E69" s="975"/>
      <c r="F69" s="975"/>
      <c r="G69" s="975"/>
      <c r="H69" s="975"/>
      <c r="I69" s="975"/>
      <c r="J69" s="975"/>
      <c r="K69" s="975"/>
      <c r="L69" s="975"/>
      <c r="M69" s="975"/>
      <c r="N69" s="975"/>
      <c r="O69" s="975"/>
      <c r="P69" s="976"/>
      <c r="Q69" s="977">
        <v>1264</v>
      </c>
      <c r="R69" s="971"/>
      <c r="S69" s="971"/>
      <c r="T69" s="971"/>
      <c r="U69" s="971"/>
      <c r="V69" s="971">
        <v>1217</v>
      </c>
      <c r="W69" s="971"/>
      <c r="X69" s="971"/>
      <c r="Y69" s="971"/>
      <c r="Z69" s="971"/>
      <c r="AA69" s="971">
        <v>46</v>
      </c>
      <c r="AB69" s="971"/>
      <c r="AC69" s="971"/>
      <c r="AD69" s="971"/>
      <c r="AE69" s="971"/>
      <c r="AF69" s="971">
        <v>46</v>
      </c>
      <c r="AG69" s="971"/>
      <c r="AH69" s="971"/>
      <c r="AI69" s="971"/>
      <c r="AJ69" s="971"/>
      <c r="AK69" s="971" t="s">
        <v>485</v>
      </c>
      <c r="AL69" s="971"/>
      <c r="AM69" s="971"/>
      <c r="AN69" s="971"/>
      <c r="AO69" s="971"/>
      <c r="AP69" s="971">
        <v>1302</v>
      </c>
      <c r="AQ69" s="971"/>
      <c r="AR69" s="971"/>
      <c r="AS69" s="971"/>
      <c r="AT69" s="971"/>
      <c r="AU69" s="971">
        <v>322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545</v>
      </c>
      <c r="C70" s="975"/>
      <c r="D70" s="975"/>
      <c r="E70" s="975"/>
      <c r="F70" s="975"/>
      <c r="G70" s="975"/>
      <c r="H70" s="975"/>
      <c r="I70" s="975"/>
      <c r="J70" s="975"/>
      <c r="K70" s="975"/>
      <c r="L70" s="975"/>
      <c r="M70" s="975"/>
      <c r="N70" s="975"/>
      <c r="O70" s="975"/>
      <c r="P70" s="976"/>
      <c r="Q70" s="977">
        <v>5013</v>
      </c>
      <c r="R70" s="971"/>
      <c r="S70" s="971"/>
      <c r="T70" s="971"/>
      <c r="U70" s="971"/>
      <c r="V70" s="971">
        <v>4979</v>
      </c>
      <c r="W70" s="971"/>
      <c r="X70" s="971"/>
      <c r="Y70" s="971"/>
      <c r="Z70" s="971"/>
      <c r="AA70" s="971">
        <v>34</v>
      </c>
      <c r="AB70" s="971"/>
      <c r="AC70" s="971"/>
      <c r="AD70" s="971"/>
      <c r="AE70" s="971"/>
      <c r="AF70" s="971">
        <v>34</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546</v>
      </c>
      <c r="C71" s="975"/>
      <c r="D71" s="975"/>
      <c r="E71" s="975"/>
      <c r="F71" s="975"/>
      <c r="G71" s="975"/>
      <c r="H71" s="975"/>
      <c r="I71" s="975"/>
      <c r="J71" s="975"/>
      <c r="K71" s="975"/>
      <c r="L71" s="975"/>
      <c r="M71" s="975"/>
      <c r="N71" s="975"/>
      <c r="O71" s="975"/>
      <c r="P71" s="976"/>
      <c r="Q71" s="977">
        <v>0</v>
      </c>
      <c r="R71" s="971"/>
      <c r="S71" s="971"/>
      <c r="T71" s="971"/>
      <c r="U71" s="971"/>
      <c r="V71" s="971">
        <v>0</v>
      </c>
      <c r="W71" s="971"/>
      <c r="X71" s="971"/>
      <c r="Y71" s="971"/>
      <c r="Z71" s="971"/>
      <c r="AA71" s="971">
        <v>0</v>
      </c>
      <c r="AB71" s="971"/>
      <c r="AC71" s="971"/>
      <c r="AD71" s="971"/>
      <c r="AE71" s="971"/>
      <c r="AF71" s="971">
        <v>0</v>
      </c>
      <c r="AG71" s="971"/>
      <c r="AH71" s="971"/>
      <c r="AI71" s="971"/>
      <c r="AJ71" s="971"/>
      <c r="AK71" s="971" t="s">
        <v>485</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1693</v>
      </c>
      <c r="R72" s="971"/>
      <c r="S72" s="971"/>
      <c r="T72" s="971"/>
      <c r="U72" s="971"/>
      <c r="V72" s="971">
        <v>1693</v>
      </c>
      <c r="W72" s="971"/>
      <c r="X72" s="971"/>
      <c r="Y72" s="971"/>
      <c r="Z72" s="971"/>
      <c r="AA72" s="971">
        <v>0</v>
      </c>
      <c r="AB72" s="971"/>
      <c r="AC72" s="971"/>
      <c r="AD72" s="971"/>
      <c r="AE72" s="971"/>
      <c r="AF72" s="971">
        <v>0</v>
      </c>
      <c r="AG72" s="971"/>
      <c r="AH72" s="971"/>
      <c r="AI72" s="971"/>
      <c r="AJ72" s="971"/>
      <c r="AK72" s="971">
        <v>130</v>
      </c>
      <c r="AL72" s="971"/>
      <c r="AM72" s="971"/>
      <c r="AN72" s="971"/>
      <c r="AO72" s="971"/>
      <c r="AP72" s="971" t="s">
        <v>485</v>
      </c>
      <c r="AQ72" s="971"/>
      <c r="AR72" s="971"/>
      <c r="AS72" s="971"/>
      <c r="AT72" s="971"/>
      <c r="AU72" s="971" t="s">
        <v>485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475317</v>
      </c>
      <c r="R73" s="971"/>
      <c r="S73" s="971"/>
      <c r="T73" s="971"/>
      <c r="U73" s="971"/>
      <c r="V73" s="971">
        <v>471522</v>
      </c>
      <c r="W73" s="971"/>
      <c r="X73" s="971"/>
      <c r="Y73" s="971"/>
      <c r="Z73" s="971"/>
      <c r="AA73" s="971">
        <v>3795</v>
      </c>
      <c r="AB73" s="971"/>
      <c r="AC73" s="971"/>
      <c r="AD73" s="971"/>
      <c r="AE73" s="971"/>
      <c r="AF73" s="971">
        <v>3795</v>
      </c>
      <c r="AG73" s="971"/>
      <c r="AH73" s="971"/>
      <c r="AI73" s="971"/>
      <c r="AJ73" s="971"/>
      <c r="AK73" s="971">
        <v>1144</v>
      </c>
      <c r="AL73" s="971"/>
      <c r="AM73" s="971"/>
      <c r="AN73" s="971"/>
      <c r="AO73" s="971"/>
      <c r="AP73" s="971" t="s">
        <v>485</v>
      </c>
      <c r="AQ73" s="971"/>
      <c r="AR73" s="971"/>
      <c r="AS73" s="971"/>
      <c r="AT73" s="971"/>
      <c r="AU73" s="971" t="s">
        <v>485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3913</v>
      </c>
      <c r="AG88" s="959"/>
      <c r="AH88" s="959"/>
      <c r="AI88" s="959"/>
      <c r="AJ88" s="959"/>
      <c r="AK88" s="963"/>
      <c r="AL88" s="963"/>
      <c r="AM88" s="963"/>
      <c r="AN88" s="963"/>
      <c r="AO88" s="963"/>
      <c r="AP88" s="959">
        <v>1302</v>
      </c>
      <c r="AQ88" s="959"/>
      <c r="AR88" s="959"/>
      <c r="AS88" s="959"/>
      <c r="AT88" s="959"/>
      <c r="AU88" s="959">
        <v>322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969426</v>
      </c>
      <c r="AB110" s="889"/>
      <c r="AC110" s="889"/>
      <c r="AD110" s="889"/>
      <c r="AE110" s="890"/>
      <c r="AF110" s="891">
        <v>977507</v>
      </c>
      <c r="AG110" s="889"/>
      <c r="AH110" s="889"/>
      <c r="AI110" s="889"/>
      <c r="AJ110" s="890"/>
      <c r="AK110" s="891">
        <v>1002398</v>
      </c>
      <c r="AL110" s="889"/>
      <c r="AM110" s="889"/>
      <c r="AN110" s="889"/>
      <c r="AO110" s="890"/>
      <c r="AP110" s="892">
        <v>15</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10394700</v>
      </c>
      <c r="BR110" s="842"/>
      <c r="BS110" s="842"/>
      <c r="BT110" s="842"/>
      <c r="BU110" s="842"/>
      <c r="BV110" s="842">
        <v>10674290</v>
      </c>
      <c r="BW110" s="842"/>
      <c r="BX110" s="842"/>
      <c r="BY110" s="842"/>
      <c r="BZ110" s="842"/>
      <c r="CA110" s="842">
        <v>9540776</v>
      </c>
      <c r="CB110" s="842"/>
      <c r="CC110" s="842"/>
      <c r="CD110" s="842"/>
      <c r="CE110" s="842"/>
      <c r="CF110" s="866">
        <v>143</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3849381</v>
      </c>
      <c r="BR112" s="817"/>
      <c r="BS112" s="817"/>
      <c r="BT112" s="817"/>
      <c r="BU112" s="817"/>
      <c r="BV112" s="817">
        <v>3362042</v>
      </c>
      <c r="BW112" s="817"/>
      <c r="BX112" s="817"/>
      <c r="BY112" s="817"/>
      <c r="BZ112" s="817"/>
      <c r="CA112" s="817">
        <v>2738872</v>
      </c>
      <c r="CB112" s="817"/>
      <c r="CC112" s="817"/>
      <c r="CD112" s="817"/>
      <c r="CE112" s="817"/>
      <c r="CF112" s="875">
        <v>41.1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419425</v>
      </c>
      <c r="AB113" s="919"/>
      <c r="AC113" s="919"/>
      <c r="AD113" s="919"/>
      <c r="AE113" s="920"/>
      <c r="AF113" s="921">
        <v>298590</v>
      </c>
      <c r="AG113" s="919"/>
      <c r="AH113" s="919"/>
      <c r="AI113" s="919"/>
      <c r="AJ113" s="920"/>
      <c r="AK113" s="921">
        <v>193681</v>
      </c>
      <c r="AL113" s="919"/>
      <c r="AM113" s="919"/>
      <c r="AN113" s="919"/>
      <c r="AO113" s="920"/>
      <c r="AP113" s="922">
        <v>2.9</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399218</v>
      </c>
      <c r="BR113" s="817"/>
      <c r="BS113" s="817"/>
      <c r="BT113" s="817"/>
      <c r="BU113" s="817"/>
      <c r="BV113" s="817">
        <v>360749</v>
      </c>
      <c r="BW113" s="817"/>
      <c r="BX113" s="817"/>
      <c r="BY113" s="817"/>
      <c r="BZ113" s="817"/>
      <c r="CA113" s="817">
        <v>322205</v>
      </c>
      <c r="CB113" s="817"/>
      <c r="CC113" s="817"/>
      <c r="CD113" s="817"/>
      <c r="CE113" s="817"/>
      <c r="CF113" s="875">
        <v>4.8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39288</v>
      </c>
      <c r="AB114" s="780"/>
      <c r="AC114" s="780"/>
      <c r="AD114" s="780"/>
      <c r="AE114" s="781"/>
      <c r="AF114" s="782">
        <v>39269</v>
      </c>
      <c r="AG114" s="780"/>
      <c r="AH114" s="780"/>
      <c r="AI114" s="780"/>
      <c r="AJ114" s="781"/>
      <c r="AK114" s="782">
        <v>39269</v>
      </c>
      <c r="AL114" s="780"/>
      <c r="AM114" s="780"/>
      <c r="AN114" s="780"/>
      <c r="AO114" s="781"/>
      <c r="AP114" s="824">
        <v>0.6</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699694</v>
      </c>
      <c r="BR114" s="817"/>
      <c r="BS114" s="817"/>
      <c r="BT114" s="817"/>
      <c r="BU114" s="817"/>
      <c r="BV114" s="817">
        <v>805306</v>
      </c>
      <c r="BW114" s="817"/>
      <c r="BX114" s="817"/>
      <c r="BY114" s="817"/>
      <c r="BZ114" s="817"/>
      <c r="CA114" s="817">
        <v>757018</v>
      </c>
      <c r="CB114" s="817"/>
      <c r="CC114" s="817"/>
      <c r="CD114" s="817"/>
      <c r="CE114" s="817"/>
      <c r="CF114" s="875">
        <v>11.3</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1428139</v>
      </c>
      <c r="AB117" s="903"/>
      <c r="AC117" s="903"/>
      <c r="AD117" s="903"/>
      <c r="AE117" s="904"/>
      <c r="AF117" s="905">
        <v>1315366</v>
      </c>
      <c r="AG117" s="903"/>
      <c r="AH117" s="903"/>
      <c r="AI117" s="903"/>
      <c r="AJ117" s="904"/>
      <c r="AK117" s="905">
        <v>1235348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15342993</v>
      </c>
      <c r="BR119" s="845"/>
      <c r="BS119" s="845"/>
      <c r="BT119" s="845"/>
      <c r="BU119" s="845"/>
      <c r="BV119" s="845">
        <v>15202387</v>
      </c>
      <c r="BW119" s="845"/>
      <c r="BX119" s="845"/>
      <c r="BY119" s="845"/>
      <c r="BZ119" s="845"/>
      <c r="CA119" s="845">
        <v>13358871</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4136576</v>
      </c>
      <c r="BR120" s="842"/>
      <c r="BS120" s="842"/>
      <c r="BT120" s="842"/>
      <c r="BU120" s="842"/>
      <c r="BV120" s="842">
        <v>3718116</v>
      </c>
      <c r="BW120" s="842"/>
      <c r="BX120" s="842"/>
      <c r="BY120" s="842"/>
      <c r="BZ120" s="842"/>
      <c r="CA120" s="842">
        <v>3515217</v>
      </c>
      <c r="CB120" s="842"/>
      <c r="CC120" s="842"/>
      <c r="CD120" s="842"/>
      <c r="CE120" s="842"/>
      <c r="CF120" s="866">
        <v>52.7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3349176</v>
      </c>
      <c r="DM120" s="842"/>
      <c r="DN120" s="842"/>
      <c r="DO120" s="842"/>
      <c r="DP120" s="842"/>
      <c r="DQ120" s="842">
        <v>2730226</v>
      </c>
      <c r="DR120" s="842"/>
      <c r="DS120" s="842"/>
      <c r="DT120" s="842"/>
      <c r="DU120" s="842"/>
      <c r="DV120" s="843">
        <v>40.9</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18743</v>
      </c>
      <c r="DH121" s="817"/>
      <c r="DI121" s="817"/>
      <c r="DJ121" s="817"/>
      <c r="DK121" s="817"/>
      <c r="DL121" s="817">
        <v>12866</v>
      </c>
      <c r="DM121" s="817"/>
      <c r="DN121" s="817"/>
      <c r="DO121" s="817"/>
      <c r="DP121" s="817"/>
      <c r="DQ121" s="817">
        <v>8646</v>
      </c>
      <c r="DR121" s="817"/>
      <c r="DS121" s="817"/>
      <c r="DT121" s="817"/>
      <c r="DU121" s="817"/>
      <c r="DV121" s="794">
        <v>0.1</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11822969</v>
      </c>
      <c r="BR122" s="845"/>
      <c r="BS122" s="845"/>
      <c r="BT122" s="845"/>
      <c r="BU122" s="845"/>
      <c r="BV122" s="845">
        <v>11426395</v>
      </c>
      <c r="BW122" s="845"/>
      <c r="BX122" s="845"/>
      <c r="BY122" s="845"/>
      <c r="BZ122" s="845"/>
      <c r="CA122" s="845">
        <v>10904952</v>
      </c>
      <c r="CB122" s="845"/>
      <c r="CC122" s="845"/>
      <c r="CD122" s="845"/>
      <c r="CE122" s="845"/>
      <c r="CF122" s="846">
        <v>163.5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15959545</v>
      </c>
      <c r="BR123" s="833"/>
      <c r="BS123" s="833"/>
      <c r="BT123" s="833"/>
      <c r="BU123" s="833"/>
      <c r="BV123" s="833">
        <v>15144511</v>
      </c>
      <c r="BW123" s="833"/>
      <c r="BX123" s="833"/>
      <c r="BY123" s="833"/>
      <c r="BZ123" s="833"/>
      <c r="CA123" s="833">
        <v>14420169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v>0.9</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3830638</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121</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121</v>
      </c>
      <c r="BG128" s="787"/>
      <c r="BH128" s="787"/>
      <c r="BI128" s="787"/>
      <c r="BJ128" s="787"/>
      <c r="BK128" s="787"/>
      <c r="BL128" s="810"/>
      <c r="BM128" s="786">
        <v>13.89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6983343</v>
      </c>
      <c r="AB129" s="780"/>
      <c r="AC129" s="780"/>
      <c r="AD129" s="780"/>
      <c r="AE129" s="781"/>
      <c r="AF129" s="782">
        <v>7101092</v>
      </c>
      <c r="AG129" s="780"/>
      <c r="AH129" s="780"/>
      <c r="AI129" s="780"/>
      <c r="AJ129" s="781"/>
      <c r="AK129" s="782">
        <v>7479796</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121</v>
      </c>
      <c r="BG129" s="771"/>
      <c r="BH129" s="771"/>
      <c r="BI129" s="771"/>
      <c r="BJ129" s="771"/>
      <c r="BK129" s="771"/>
      <c r="BL129" s="772"/>
      <c r="BM129" s="770">
        <v>18.89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947768</v>
      </c>
      <c r="AB130" s="780"/>
      <c r="AC130" s="780"/>
      <c r="AD130" s="780"/>
      <c r="AE130" s="781"/>
      <c r="AF130" s="782">
        <v>888754</v>
      </c>
      <c r="AG130" s="780"/>
      <c r="AH130" s="780"/>
      <c r="AI130" s="780"/>
      <c r="AJ130" s="781"/>
      <c r="AK130" s="782">
        <v>809317</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6035575</v>
      </c>
      <c r="AB131" s="764"/>
      <c r="AC131" s="764"/>
      <c r="AD131" s="764"/>
      <c r="AE131" s="765"/>
      <c r="AF131" s="766">
        <v>6212338</v>
      </c>
      <c r="AG131" s="764"/>
      <c r="AH131" s="764"/>
      <c r="AI131" s="764"/>
      <c r="AJ131" s="765"/>
      <c r="AK131" s="766">
        <v>6670479</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7.9589931370000002</v>
      </c>
      <c r="AB132" s="745"/>
      <c r="AC132" s="745"/>
      <c r="AD132" s="745"/>
      <c r="AE132" s="746"/>
      <c r="AF132" s="747">
        <v>6.8671730350000004</v>
      </c>
      <c r="AG132" s="745"/>
      <c r="AH132" s="745"/>
      <c r="AI132" s="745"/>
      <c r="AJ132" s="746"/>
      <c r="AK132" s="747">
        <v>6.3868127010000002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6.5</v>
      </c>
      <c r="AB133" s="724"/>
      <c r="AC133" s="724"/>
      <c r="AD133" s="724"/>
      <c r="AE133" s="725"/>
      <c r="AF133" s="723">
        <v>7</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uEsuUu0w7QX0HH7StbVDkkaR7ZFFDGV7gCF4NuIbzPbghovKDU6Ns1CWUYsdLuOGrBEJHNocS8xQOZTvLkznQ==" saltValue="oafRrjEre5Q6By7SgkSk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HFdLBHax2PC5fwjXV3K/cUTsb/un+n89XXJgLxuYJ53WLC5h3iM8Im95VNXZKeyrM/yXOQ4zjzdLSmljOPMVQ==" saltValue="qVMU61n8+hoi703kwff+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5502+GSXnSkmR7nxyim4qkqwmK9TUPINn24dFMkwAyQNMbKYoxK7pON0O5O7MP83fnYB1CI7IQicB+cq6Xag==" saltValue="/2qch9Gd3toE/owHQLsX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1921435</v>
      </c>
      <c r="AP9" s="269">
        <v>62364</v>
      </c>
      <c r="AQ9" s="270">
        <v>72090</v>
      </c>
      <c r="AR9" s="271">
        <v>-13.5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14916</v>
      </c>
      <c r="AP10" s="272">
        <v>484</v>
      </c>
      <c r="AQ10" s="273">
        <v>9072</v>
      </c>
      <c r="AR10" s="274">
        <v>-94.7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383</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26</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93008</v>
      </c>
      <c r="AP13" s="272">
        <v>3019</v>
      </c>
      <c r="AQ13" s="273">
        <v>2732</v>
      </c>
      <c r="AR13" s="274">
        <v>10.5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39208</v>
      </c>
      <c r="AP14" s="272">
        <v>1273</v>
      </c>
      <c r="AQ14" s="273">
        <v>1315</v>
      </c>
      <c r="AR14" s="274">
        <v>-3.2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-50496</v>
      </c>
      <c r="AP15" s="272">
        <v>-1639</v>
      </c>
      <c r="AQ15" s="273">
        <v>-4107</v>
      </c>
      <c r="AR15" s="274">
        <v>-60.1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2018071</v>
      </c>
      <c r="AP16" s="272">
        <v>65501</v>
      </c>
      <c r="AQ16" s="273">
        <v>81511</v>
      </c>
      <c r="AR16" s="274">
        <v>-19.600000000000001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6.1</v>
      </c>
      <c r="AP21" s="286">
        <v>6.74</v>
      </c>
      <c r="AQ21" s="287">
        <v>-0.64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97.8</v>
      </c>
      <c r="AP22" s="291">
        <v>97</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1002398</v>
      </c>
      <c r="AP32" s="300">
        <v>32535</v>
      </c>
      <c r="AQ32" s="301">
        <v>33695</v>
      </c>
      <c r="AR32" s="302">
        <v>-3.4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193681</v>
      </c>
      <c r="AP35" s="300">
        <v>6286</v>
      </c>
      <c r="AQ35" s="301">
        <v>8394</v>
      </c>
      <c r="AR35" s="302">
        <v>-25.1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39269</v>
      </c>
      <c r="AP36" s="300">
        <v>1275</v>
      </c>
      <c r="AQ36" s="301">
        <v>1998</v>
      </c>
      <c r="AR36" s="302">
        <v>-36.200000000000003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1021</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485</v>
      </c>
      <c r="AP39" s="300" t="s">
        <v>485</v>
      </c>
      <c r="AQ39" s="301">
        <v>-3210</v>
      </c>
      <c r="AR39" s="302" t="s">
        <v>485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-809317</v>
      </c>
      <c r="AP40" s="300">
        <v>-26268</v>
      </c>
      <c r="AQ40" s="301">
        <v>-26336</v>
      </c>
      <c r="AR40" s="302">
        <v>-0.3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426031</v>
      </c>
      <c r="AP41" s="300">
        <v>13828</v>
      </c>
      <c r="AQ41" s="301">
        <v>15565</v>
      </c>
      <c r="AR41" s="302">
        <v>-11.2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1177719</v>
      </c>
      <c r="AN51" s="322">
        <v>38814</v>
      </c>
      <c r="AO51" s="323">
        <v>-49.6</v>
      </c>
      <c r="AP51" s="324">
        <v>52068</v>
      </c>
      <c r="AQ51" s="325">
        <v>1.6</v>
      </c>
      <c r="AR51" s="326">
        <v>-51.2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434294</v>
      </c>
      <c r="AN52" s="330">
        <v>14313</v>
      </c>
      <c r="AO52" s="331">
        <v>-74.099999999999994</v>
      </c>
      <c r="AP52" s="332">
        <v>26936</v>
      </c>
      <c r="AQ52" s="333">
        <v>3.4</v>
      </c>
      <c r="AR52" s="334">
        <v>-77.5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1978172</v>
      </c>
      <c r="AN53" s="322">
        <v>65054</v>
      </c>
      <c r="AO53" s="323">
        <v>67.599999999999994</v>
      </c>
      <c r="AP53" s="324">
        <v>47161</v>
      </c>
      <c r="AQ53" s="325">
        <v>-9.4</v>
      </c>
      <c r="AR53" s="326">
        <v>77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1100108</v>
      </c>
      <c r="AN54" s="330">
        <v>36178</v>
      </c>
      <c r="AO54" s="331">
        <v>152.80000000000001</v>
      </c>
      <c r="AP54" s="332">
        <v>24595</v>
      </c>
      <c r="AQ54" s="333">
        <v>-8.6999999999999993</v>
      </c>
      <c r="AR54" s="334">
        <v>161.5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2834081</v>
      </c>
      <c r="AN55" s="322">
        <v>92499</v>
      </c>
      <c r="AO55" s="323">
        <v>42.2</v>
      </c>
      <c r="AP55" s="324">
        <v>43423</v>
      </c>
      <c r="AQ55" s="325">
        <v>-7.9</v>
      </c>
      <c r="AR55" s="326">
        <v>50.1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2380486</v>
      </c>
      <c r="AN56" s="330">
        <v>77695</v>
      </c>
      <c r="AO56" s="331">
        <v>114.8</v>
      </c>
      <c r="AP56" s="332">
        <v>22207</v>
      </c>
      <c r="AQ56" s="333">
        <v>-9.6999999999999993</v>
      </c>
      <c r="AR56" s="334">
        <v>124.5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2007509</v>
      </c>
      <c r="AN57" s="322">
        <v>65094</v>
      </c>
      <c r="AO57" s="323">
        <v>-29.6</v>
      </c>
      <c r="AP57" s="324">
        <v>45265</v>
      </c>
      <c r="AQ57" s="325">
        <v>4.2</v>
      </c>
      <c r="AR57" s="326">
        <v>-33.799999999999997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1576229</v>
      </c>
      <c r="AN58" s="330">
        <v>51110</v>
      </c>
      <c r="AO58" s="331">
        <v>-34.200000000000003</v>
      </c>
      <c r="AP58" s="332">
        <v>22600</v>
      </c>
      <c r="AQ58" s="333">
        <v>1.8</v>
      </c>
      <c r="AR58" s="334">
        <v>-36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1330610</v>
      </c>
      <c r="AN59" s="322">
        <v>43188</v>
      </c>
      <c r="AO59" s="323">
        <v>-33.700000000000003</v>
      </c>
      <c r="AP59" s="324">
        <v>54621</v>
      </c>
      <c r="AQ59" s="325">
        <v>20.7</v>
      </c>
      <c r="AR59" s="326">
        <v>-54.4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620770</v>
      </c>
      <c r="AN60" s="330">
        <v>20148</v>
      </c>
      <c r="AO60" s="331">
        <v>-60.6</v>
      </c>
      <c r="AP60" s="332">
        <v>30892</v>
      </c>
      <c r="AQ60" s="333">
        <v>36.700000000000003</v>
      </c>
      <c r="AR60" s="334">
        <v>-97.3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1865618</v>
      </c>
      <c r="AN61" s="337">
        <v>60930</v>
      </c>
      <c r="AO61" s="338">
        <v>-0.6</v>
      </c>
      <c r="AP61" s="339">
        <v>48508</v>
      </c>
      <c r="AQ61" s="340">
        <v>1.8</v>
      </c>
      <c r="AR61" s="326">
        <v>-2.4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1222377</v>
      </c>
      <c r="AN62" s="330">
        <v>39889</v>
      </c>
      <c r="AO62" s="331">
        <v>19.7</v>
      </c>
      <c r="AP62" s="332">
        <v>25446</v>
      </c>
      <c r="AQ62" s="333">
        <v>4.7</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HWe59wPmMlVvAiIwk1nUROMxo6b40TKJz0p6dO1RMGPM0e2ySsvujCThBTsPDAVNuxvdWPDxrfIW2t97bHUPQ==" saltValue="Rdr0yOEDkiPUlSLGhy4F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Cj0VS9jSTdqUM3/uZcxkq3CX0Q2rAoutRwoGyTINNvY4lqAp/+Mm0j3qtkcvB4FAoWC/oOszkTdCyqkz+zWsbw==" saltValue="vDkMAnO1j5uDH2Io3Haf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4PziB7Qa0oEEaqfq0n6Pl+CnrDfbn44uKLILx8sM/Ypz0ts4KtywkkLaNFuchph5r3wb9342MpAZOy98vQYU8g==" saltValue="kNBVJ+gMVVgBlSwLNnj1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34.93</v>
      </c>
      <c r="G47" s="12">
        <v>35.04</v>
      </c>
      <c r="H47" s="12">
        <v>34.83</v>
      </c>
      <c r="I47" s="12">
        <v>33.74</v>
      </c>
      <c r="J47" s="13">
        <v>35.33</v>
      </c>
    </row>
    <row r="48" spans="2:10" ht="57.75" customHeight="1" x14ac:dyDescent="0.15">
      <c r="B48" s="14"/>
      <c r="C48" s="1141" t="s">
        <v>4</v>
      </c>
      <c r="D48" s="1141"/>
      <c r="E48" s="1142"/>
      <c r="F48" s="15">
        <v>8.57</v>
      </c>
      <c r="G48" s="16">
        <v>7.41</v>
      </c>
      <c r="H48" s="16">
        <v>8.8000000000000007</v>
      </c>
      <c r="I48" s="16">
        <v>8.27</v>
      </c>
      <c r="J48" s="17">
        <v>9.3699999999999992</v>
      </c>
    </row>
    <row r="49" spans="2:10" ht="57.75" customHeight="1" thickBot="1" x14ac:dyDescent="0.2">
      <c r="B49" s="18"/>
      <c r="C49" s="1143" t="s">
        <v>5</v>
      </c>
      <c r="D49" s="1143"/>
      <c r="E49" s="1144"/>
      <c r="F49" s="19">
        <v>1.82</v>
      </c>
      <c r="G49" s="20">
        <v>6.49</v>
      </c>
      <c r="H49" s="20">
        <v>1.04</v>
      </c>
      <c r="I49" s="20" t="s">
        <v>529</v>
      </c>
      <c r="J49" s="21">
        <v>9.73</v>
      </c>
    </row>
    <row r="50" spans="2:10" x14ac:dyDescent="0.15"/>
  </sheetData>
  <sheetProtection algorithmName="SHA-512" hashValue="VkuuPqzR1xlofQautRLlFh1sG4mC/NMAH3FNQ7VBPBTDWt5GXiUgp4pfmEXpOMOGnlX2IaJ4qIX/gvaKOwjkSw==" saltValue="4IXpobz/f5SOfg2efxyS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2026-02-26T10:07:41Z</dcterms:created>
  <dcterms:modified xsi:type="dcterms:W3CDTF">2026-03-10T05:32:46Z</dcterms:modified>
  <cp:category/>
</cp:coreProperties>
</file>